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2120" windowHeight="8760" activeTab="0"/>
  </bookViews>
  <sheets>
    <sheet name="DIC 2015 " sheetId="1" r:id="rId1"/>
    <sheet name="Hoja2" sheetId="2" r:id="rId2"/>
    <sheet name="Hoja3" sheetId="3" r:id="rId3"/>
  </sheets>
  <definedNames>
    <definedName name="_xlnm.Print_Area" localSheetId="0">'DIC 2015 '!$B$4:$I$170</definedName>
    <definedName name="MyExchangeRate">#REF!</definedName>
    <definedName name="_xlnm.Print_Titles" localSheetId="0">'DIC 2015 '!$4:$19</definedName>
  </definedNames>
  <calcPr fullCalcOnLoad="1"/>
</workbook>
</file>

<file path=xl/sharedStrings.xml><?xml version="1.0" encoding="utf-8"?>
<sst xmlns="http://schemas.openxmlformats.org/spreadsheetml/2006/main" count="216" uniqueCount="167">
  <si>
    <t>SOBRESUELDOS</t>
  </si>
  <si>
    <t>CONTRIBUCIONES A LA SEGURIDAD SOCIAL</t>
  </si>
  <si>
    <t>ALIMENTOS Y PRODUCTOS AGROFORESTALES</t>
  </si>
  <si>
    <t>Sueldos fijos</t>
  </si>
  <si>
    <t>(En RD$)</t>
  </si>
  <si>
    <t>Total Servicios Personales</t>
  </si>
  <si>
    <t>MATERIALES Y SUMINISTROS</t>
  </si>
  <si>
    <t>SERVICIOS NO PERSONALES</t>
  </si>
  <si>
    <t>SERVICIOS PERSONALES</t>
  </si>
  <si>
    <t>Cuenta</t>
  </si>
  <si>
    <t>Subcuenta</t>
  </si>
  <si>
    <t>Contribuciones al seguro de riesgo laboral</t>
  </si>
  <si>
    <t>DESEMBOLSOS EFECTUADOS</t>
  </si>
  <si>
    <t>RD$</t>
  </si>
  <si>
    <t>Contribuciones al seguro de salud</t>
  </si>
  <si>
    <t>BALANCE DISPONIBLE AL CORTE</t>
  </si>
  <si>
    <t>DESCRIPCIÓN DE CUENTAS</t>
  </si>
  <si>
    <t>Contribuciones al seguro de pensión (TSS)</t>
  </si>
  <si>
    <t>Sueldos fijos personal en tramite de pension</t>
  </si>
  <si>
    <t>TOTAL DISPONIBLE PARA EL PERIODO</t>
  </si>
  <si>
    <t>REMUNERACIONES</t>
  </si>
  <si>
    <t>Remuneraciones al personal fijo</t>
  </si>
  <si>
    <t>Remuneraciones al personal con caracter transitorio</t>
  </si>
  <si>
    <t>SERVICIOS BASICOS</t>
  </si>
  <si>
    <t xml:space="preserve">Recoleccion de residuos Sólidos </t>
  </si>
  <si>
    <t>ALQUILERES Y RENTAS</t>
  </si>
  <si>
    <t>Alquileres y rentas de edificios y locales</t>
  </si>
  <si>
    <t>Seguros de Personas</t>
  </si>
  <si>
    <t xml:space="preserve">Alimentos y bebidas para personas </t>
  </si>
  <si>
    <t xml:space="preserve">COMBUSTIBLES, LUBRICANTES, PRODUCTOS QUÍMICOS </t>
  </si>
  <si>
    <t>SEGUROS</t>
  </si>
  <si>
    <t>Tipo</t>
  </si>
  <si>
    <t>objeto</t>
  </si>
  <si>
    <t>AUXILIAR</t>
  </si>
  <si>
    <t>2</t>
  </si>
  <si>
    <t>1</t>
  </si>
  <si>
    <t>5</t>
  </si>
  <si>
    <t>Servicios telefonico de larga distancia</t>
  </si>
  <si>
    <t>Servicios telefonico local</t>
  </si>
  <si>
    <t>Servicios de internet y television por cable</t>
  </si>
  <si>
    <t>Electricidad</t>
  </si>
  <si>
    <t>Energia electrica</t>
  </si>
  <si>
    <t>Viáticos Dentro del País</t>
  </si>
  <si>
    <t>3</t>
  </si>
  <si>
    <t>Productos Electricos y Afines</t>
  </si>
  <si>
    <t>VIATICOS</t>
  </si>
  <si>
    <t>Agua</t>
  </si>
  <si>
    <t>PUBLICIDAD IMPRESION Y ENCUADERNACION</t>
  </si>
  <si>
    <t>Publicidad y Propaganda</t>
  </si>
  <si>
    <t>Impresion y Encuadernacion</t>
  </si>
  <si>
    <t>TRANSPORTE Y ALMACENAJE</t>
  </si>
  <si>
    <t>Pasajes</t>
  </si>
  <si>
    <t>Peaje</t>
  </si>
  <si>
    <t>PRODUCTOS DE PAPEL, CARTON E IMPRESOS</t>
  </si>
  <si>
    <t>Papel de ecritorio</t>
  </si>
  <si>
    <t>Producto de papel y carton</t>
  </si>
  <si>
    <t>4</t>
  </si>
  <si>
    <t>PRODUCTOS DE CUERO,CAUCHO Y PLASTICO</t>
  </si>
  <si>
    <t>Articulos de plastico</t>
  </si>
  <si>
    <t>PRODUCTOS DE MINERALES METALICOS Y NO METALICOS</t>
  </si>
  <si>
    <t>Utiles de escritorio,oficina informatica y de enseñanza</t>
  </si>
  <si>
    <t>GRATIFICACIONES Y BONIFICACIONES</t>
  </si>
  <si>
    <t>SERVICIOS DE CONSERVACION Y REPARACIONES MENORES</t>
  </si>
  <si>
    <t>OTROS SERVICIOS NO PERSONALES</t>
  </si>
  <si>
    <t>Comisiones y Gastos Bancarios</t>
  </si>
  <si>
    <t>TEXTILES Y VESTUARIOS</t>
  </si>
  <si>
    <t>Articulos de caucho</t>
  </si>
  <si>
    <t>Utiles de cocina y comedor</t>
  </si>
  <si>
    <t>Viáticos fuera del País</t>
  </si>
  <si>
    <t>Prenda de Vestir</t>
  </si>
  <si>
    <t>BIENES MUBLES E INMUEBLES E INTANGIBLES</t>
  </si>
  <si>
    <t>Seguros de bienes muebles</t>
  </si>
  <si>
    <t>Llantas y neumaticos</t>
  </si>
  <si>
    <t>Camara fotograficas y de video</t>
  </si>
  <si>
    <t>VEHICULOS Y EQUIPOS DE TRANSPORTE Y ELEVACION</t>
  </si>
  <si>
    <t>Equipos de comunicacion,telecomunicaciones y señalamiento</t>
  </si>
  <si>
    <t xml:space="preserve">MOBILIARIO Y EQUIPOS </t>
  </si>
  <si>
    <t>Otros respuesto y ACCESORIOS MENORES</t>
  </si>
  <si>
    <t>Sueldo Annual No.13</t>
  </si>
  <si>
    <t>Muebles y equipos de oficina y estanteria</t>
  </si>
  <si>
    <t>Producto de artes graficas</t>
  </si>
  <si>
    <t>Libros,revista y periodicos</t>
  </si>
  <si>
    <t>Equipos y aparatos audiovisuales</t>
  </si>
  <si>
    <t>Automoviles y camiones</t>
  </si>
  <si>
    <t>OBRAS EN EDIFICACIONES</t>
  </si>
  <si>
    <t>"Año de  la Atención Integral a la Primera Infancia"</t>
  </si>
  <si>
    <t>MINISTERIO DE HACIENDA</t>
  </si>
  <si>
    <t>TESORERIA NACIONAL</t>
  </si>
  <si>
    <t>Prestaciones economicas</t>
  </si>
  <si>
    <t>Vacaciones</t>
  </si>
  <si>
    <t>Compensación por horas extraordinarias</t>
  </si>
  <si>
    <t>Compensación servicios de seguridad</t>
  </si>
  <si>
    <t>6</t>
  </si>
  <si>
    <t>Compensación por resultados</t>
  </si>
  <si>
    <t>9</t>
  </si>
  <si>
    <t>Bono por Desempeño</t>
  </si>
  <si>
    <t>Bono Escolar</t>
  </si>
  <si>
    <t>Gratificaciones por aniversario de institucion</t>
  </si>
  <si>
    <t>Radiocomunicacion</t>
  </si>
  <si>
    <t>Obras menores en edificaciones</t>
  </si>
  <si>
    <t>Servicios especiales de mantenimiento y reparacion</t>
  </si>
  <si>
    <t>Instalaciones electricas</t>
  </si>
  <si>
    <t>Mantenimiento y reparacion de muebles y equipos de oficina</t>
  </si>
  <si>
    <t>Mantenimiento y reparacion de equipo para computacion</t>
  </si>
  <si>
    <t>Mantenimiento y reparacion de equipo de comunicación</t>
  </si>
  <si>
    <t>Mantenimiento y reparacion de equipo de transporte, traccion y elevacion</t>
  </si>
  <si>
    <t>Fumigacion</t>
  </si>
  <si>
    <t>Lavanderia</t>
  </si>
  <si>
    <t>Limpieza e higiene</t>
  </si>
  <si>
    <t>Eventos Generales</t>
  </si>
  <si>
    <t>Festividades</t>
  </si>
  <si>
    <t>Actuaciones deportivas</t>
  </si>
  <si>
    <t>Servicios juridicos</t>
  </si>
  <si>
    <t>Servicios de capacitacion</t>
  </si>
  <si>
    <t>Servicios de informatica y Sistemas Computarizados</t>
  </si>
  <si>
    <t>Otros servicios tecnicos profesionales</t>
  </si>
  <si>
    <t xml:space="preserve">Impuestos </t>
  </si>
  <si>
    <t>Total Servicios No Personales</t>
  </si>
  <si>
    <t>Producto forestales</t>
  </si>
  <si>
    <t>Especies timbrados y valoradas</t>
  </si>
  <si>
    <t>PRODUCTOS FARMACEUTICOS</t>
  </si>
  <si>
    <t>Productos medicinales para uso humano</t>
  </si>
  <si>
    <t>Articulos de cuero</t>
  </si>
  <si>
    <t>Productos de cemento</t>
  </si>
  <si>
    <t>Productos de yeso</t>
  </si>
  <si>
    <t>Productos de vidrio</t>
  </si>
  <si>
    <t>Productos de loza</t>
  </si>
  <si>
    <t>Productos de porcelana</t>
  </si>
  <si>
    <t>Productos ferrosos</t>
  </si>
  <si>
    <t>Accesorios de metal</t>
  </si>
  <si>
    <t>Gasolina</t>
  </si>
  <si>
    <t>Gasoil</t>
  </si>
  <si>
    <t>Gas GLP</t>
  </si>
  <si>
    <t>Lubricantes</t>
  </si>
  <si>
    <t>Productos fotoquimicos</t>
  </si>
  <si>
    <t>Productos quimicos de uso personal</t>
  </si>
  <si>
    <t>Pinturas, lacas, barnices, diluyentes y absorbentes para pinturas</t>
  </si>
  <si>
    <t>PRODUCTOS Y UTILES VARIOS</t>
  </si>
  <si>
    <t>Material para limpieza</t>
  </si>
  <si>
    <t>Utiles destinados a actividades deportivas y recreativas</t>
  </si>
  <si>
    <t>Productos y utiles varios n.i.p</t>
  </si>
  <si>
    <t>Ayudas y donaciones programadas a hogares y personas</t>
  </si>
  <si>
    <t>Becas nacionales</t>
  </si>
  <si>
    <t>Becas extranjeras</t>
  </si>
  <si>
    <t>TRANSFERENCIAS CORRIENTEs</t>
  </si>
  <si>
    <t>Transferencias corrientes al sector privado</t>
  </si>
  <si>
    <t>Equipo de cómputo</t>
  </si>
  <si>
    <t>Electrodomesticos</t>
  </si>
  <si>
    <t>Mobiliario y equipo educacional y recreativo</t>
  </si>
  <si>
    <t>Equipos de generacion electrica, aparatos y accesorios electricos</t>
  </si>
  <si>
    <t xml:space="preserve">Programas de informatica </t>
  </si>
  <si>
    <t>OBRAS</t>
  </si>
  <si>
    <t>Obras para edificaciones no recidencial</t>
  </si>
  <si>
    <t>Obras de energia</t>
  </si>
  <si>
    <t>Total Materiales y Suministros</t>
  </si>
  <si>
    <t>BIENES INTANGIBLES</t>
  </si>
  <si>
    <t>Total BIENES MUEBLES</t>
  </si>
  <si>
    <t>Total de Desembolsos</t>
  </si>
  <si>
    <t>Total OBRAS EN EDIFICACIONES</t>
  </si>
  <si>
    <t>Cumbustibles y Lubricantes</t>
  </si>
  <si>
    <t>MAQUINARIA, OTROS EQUIPOS Y HERRAMIENTAS</t>
  </si>
  <si>
    <t>INFRAESTRUCTURA</t>
  </si>
  <si>
    <t>Total Transferencias Corrrientes al sector privado</t>
  </si>
  <si>
    <t>Total INFRAESTRUCTURA</t>
  </si>
  <si>
    <t>EJECUCIÓN PRESUPUESTARIA,  2015</t>
  </si>
  <si>
    <t>PRESUPUESTO APROBADO</t>
  </si>
  <si>
    <t>DISPONIBILIDAD PRESUPUESTARIAS 01/Ene/ 2015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</si>
</sst>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&quot;$&quot;#,##0.00;[Red]\-&quot;$&quot;#,##0.00"/>
    <numFmt numFmtId="175" formatCode="_-* #,##0.00_-;\-* #,##0.00_-;_-* &quot;-&quot;??_-;_-@_-"/>
    <numFmt numFmtId="176" formatCode="[$-1C0A]hh:mm:ss\ AM/PM"/>
    <numFmt numFmtId="177" formatCode="&quot;RD$&quot;#,##0.00"/>
    <numFmt numFmtId="178" formatCode="&quot;RD$&quot;#,##0.0"/>
    <numFmt numFmtId="179" formatCode="&quot;RD$&quot;#,##0.000"/>
    <numFmt numFmtId="180" formatCode="&quot;RD$&quot;#,##0.0000"/>
    <numFmt numFmtId="181" formatCode="#,##0.0000"/>
    <numFmt numFmtId="182" formatCode="0.0%"/>
    <numFmt numFmtId="183" formatCode="0.0"/>
    <numFmt numFmtId="184" formatCode="#,##0.0"/>
    <numFmt numFmtId="185" formatCode="[$-1C0A]dddd\,\ dd&quot; de &quot;mmmm&quot; de &quot;yyyy"/>
    <numFmt numFmtId="186" formatCode="0.0E+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17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56" applyFont="1">
      <alignment wrapText="1"/>
    </xf>
    <xf numFmtId="175" fontId="0" fillId="0" borderId="0" xfId="37" applyFont="1" applyAlignment="1">
      <alignment/>
    </xf>
    <xf numFmtId="0" fontId="0" fillId="0" borderId="0" xfId="56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56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5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5" fontId="1" fillId="0" borderId="0" xfId="37" applyFont="1" applyBorder="1" applyAlignment="1">
      <alignment/>
    </xf>
    <xf numFmtId="0" fontId="1" fillId="0" borderId="0" xfId="56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171" fontId="1" fillId="0" borderId="0" xfId="49" applyFont="1" applyFill="1" applyBorder="1" applyAlignment="1">
      <alignment horizontal="right"/>
    </xf>
    <xf numFmtId="175" fontId="1" fillId="0" borderId="0" xfId="37" applyFont="1" applyAlignment="1">
      <alignment/>
    </xf>
    <xf numFmtId="177" fontId="4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75" fontId="0" fillId="0" borderId="0" xfId="37" applyFont="1" applyFill="1" applyAlignment="1">
      <alignment/>
    </xf>
    <xf numFmtId="182" fontId="0" fillId="0" borderId="0" xfId="58" applyNumberFormat="1" applyFont="1" applyAlignment="1">
      <alignment wrapText="1"/>
    </xf>
    <xf numFmtId="175" fontId="4" fillId="0" borderId="0" xfId="37" applyFont="1" applyBorder="1" applyAlignment="1">
      <alignment horizontal="center"/>
    </xf>
    <xf numFmtId="9" fontId="0" fillId="0" borderId="0" xfId="58" applyFont="1" applyAlignment="1">
      <alignment/>
    </xf>
    <xf numFmtId="4" fontId="6" fillId="0" borderId="10" xfId="37" applyNumberFormat="1" applyFont="1" applyBorder="1" applyAlignment="1">
      <alignment/>
    </xf>
    <xf numFmtId="4" fontId="7" fillId="0" borderId="0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5" fontId="8" fillId="0" borderId="0" xfId="37" applyFont="1" applyBorder="1" applyAlignment="1">
      <alignment/>
    </xf>
    <xf numFmtId="175" fontId="1" fillId="0" borderId="0" xfId="37" applyFont="1" applyFill="1" applyAlignment="1">
      <alignment/>
    </xf>
    <xf numFmtId="175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49" fontId="1" fillId="33" borderId="0" xfId="56" applyNumberFormat="1" applyFont="1" applyFill="1" applyBorder="1" applyAlignment="1">
      <alignment horizontal="center" vertical="center"/>
    </xf>
    <xf numFmtId="0" fontId="1" fillId="33" borderId="0" xfId="56" applyFont="1" applyFill="1" applyBorder="1" applyAlignment="1">
      <alignment horizontal="left" vertical="center"/>
    </xf>
    <xf numFmtId="0" fontId="4" fillId="33" borderId="0" xfId="56" applyFont="1" applyFill="1" applyBorder="1" applyAlignment="1">
      <alignment horizontal="left" vertical="center"/>
    </xf>
    <xf numFmtId="171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171" fontId="0" fillId="33" borderId="0" xfId="49" applyFont="1" applyFill="1" applyBorder="1" applyAlignment="1">
      <alignment horizontal="right"/>
    </xf>
    <xf numFmtId="175" fontId="4" fillId="33" borderId="0" xfId="37" applyFont="1" applyFill="1" applyBorder="1" applyAlignment="1">
      <alignment/>
    </xf>
    <xf numFmtId="175" fontId="4" fillId="33" borderId="11" xfId="37" applyFont="1" applyFill="1" applyBorder="1" applyAlignment="1">
      <alignment/>
    </xf>
    <xf numFmtId="4" fontId="55" fillId="0" borderId="0" xfId="0" applyNumberFormat="1" applyFont="1" applyAlignment="1">
      <alignment/>
    </xf>
    <xf numFmtId="171" fontId="0" fillId="0" borderId="0" xfId="56" applyNumberFormat="1" applyFont="1">
      <alignment wrapText="1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9" fillId="33" borderId="0" xfId="56" applyFont="1" applyFill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1" fillId="0" borderId="0" xfId="56" applyFont="1" applyFill="1" applyBorder="1" applyAlignment="1">
      <alignment horizontal="center" vertical="center"/>
    </xf>
    <xf numFmtId="12" fontId="1" fillId="33" borderId="0" xfId="37" applyNumberFormat="1" applyFont="1" applyFill="1" applyBorder="1" applyAlignment="1">
      <alignment horizontal="right" vertical="center"/>
    </xf>
    <xf numFmtId="0" fontId="1" fillId="33" borderId="0" xfId="56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" fontId="0" fillId="0" borderId="0" xfId="56" applyNumberFormat="1" applyFont="1" applyBorder="1">
      <alignment wrapText="1"/>
    </xf>
    <xf numFmtId="4" fontId="57" fillId="0" borderId="0" xfId="0" applyNumberFormat="1" applyFont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49" fontId="8" fillId="34" borderId="0" xfId="0" applyNumberFormat="1" applyFont="1" applyFill="1" applyBorder="1" applyAlignment="1">
      <alignment horizontal="center"/>
    </xf>
    <xf numFmtId="49" fontId="10" fillId="34" borderId="0" xfId="0" applyNumberFormat="1" applyFont="1" applyFill="1" applyBorder="1" applyAlignment="1">
      <alignment horizontal="center"/>
    </xf>
    <xf numFmtId="0" fontId="55" fillId="34" borderId="0" xfId="0" applyFont="1" applyFill="1" applyBorder="1" applyAlignment="1">
      <alignment/>
    </xf>
    <xf numFmtId="4" fontId="55" fillId="34" borderId="0" xfId="0" applyNumberFormat="1" applyFont="1" applyFill="1" applyBorder="1" applyAlignment="1">
      <alignment/>
    </xf>
    <xf numFmtId="0" fontId="0" fillId="0" borderId="0" xfId="56" applyFont="1" applyAlignment="1">
      <alignment horizontal="center" wrapText="1"/>
    </xf>
    <xf numFmtId="0" fontId="13" fillId="0" borderId="0" xfId="56" applyFont="1" applyAlignment="1">
      <alignment horizontal="center" wrapText="1"/>
    </xf>
    <xf numFmtId="0" fontId="34" fillId="0" borderId="0" xfId="0" applyFont="1" applyFill="1" applyBorder="1" applyAlignment="1">
      <alignment/>
    </xf>
    <xf numFmtId="175" fontId="34" fillId="0" borderId="0" xfId="37" applyFont="1" applyAlignment="1">
      <alignment/>
    </xf>
    <xf numFmtId="4" fontId="55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49" fontId="3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wrapText="1"/>
    </xf>
    <xf numFmtId="4" fontId="58" fillId="34" borderId="0" xfId="0" applyNumberFormat="1" applyFont="1" applyFill="1" applyBorder="1" applyAlignment="1">
      <alignment/>
    </xf>
    <xf numFmtId="4" fontId="57" fillId="35" borderId="0" xfId="0" applyNumberFormat="1" applyFont="1" applyFill="1" applyBorder="1" applyAlignment="1">
      <alignment/>
    </xf>
    <xf numFmtId="171" fontId="0" fillId="35" borderId="0" xfId="49" applyFont="1" applyFill="1" applyBorder="1" applyAlignment="1">
      <alignment horizontal="right"/>
    </xf>
    <xf numFmtId="175" fontId="0" fillId="35" borderId="0" xfId="37" applyFont="1" applyFill="1" applyBorder="1" applyAlignment="1">
      <alignment/>
    </xf>
    <xf numFmtId="4" fontId="0" fillId="35" borderId="0" xfId="56" applyNumberFormat="1" applyFont="1" applyFill="1" applyBorder="1">
      <alignment wrapText="1"/>
    </xf>
    <xf numFmtId="175" fontId="1" fillId="35" borderId="0" xfId="37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10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/>
    </xf>
    <xf numFmtId="4" fontId="58" fillId="10" borderId="0" xfId="0" applyNumberFormat="1" applyFont="1" applyFill="1" applyBorder="1" applyAlignment="1">
      <alignment/>
    </xf>
    <xf numFmtId="171" fontId="1" fillId="10" borderId="0" xfId="49" applyFont="1" applyFill="1" applyBorder="1" applyAlignment="1">
      <alignment horizontal="right"/>
    </xf>
    <xf numFmtId="49" fontId="8" fillId="10" borderId="0" xfId="0" applyNumberFormat="1" applyFont="1" applyFill="1" applyBorder="1" applyAlignment="1">
      <alignment horizontal="center"/>
    </xf>
    <xf numFmtId="0" fontId="11" fillId="10" borderId="0" xfId="0" applyFont="1" applyFill="1" applyBorder="1" applyAlignment="1">
      <alignment/>
    </xf>
    <xf numFmtId="49" fontId="10" fillId="10" borderId="0" xfId="0" applyNumberFormat="1" applyFont="1" applyFill="1" applyBorder="1" applyAlignment="1">
      <alignment horizontal="center"/>
    </xf>
    <xf numFmtId="0" fontId="1" fillId="10" borderId="0" xfId="0" applyFont="1" applyFill="1" applyBorder="1" applyAlignment="1">
      <alignment wrapText="1"/>
    </xf>
    <xf numFmtId="0" fontId="35" fillId="10" borderId="0" xfId="0" applyFont="1" applyFill="1" applyBorder="1" applyAlignment="1">
      <alignment horizontal="center"/>
    </xf>
    <xf numFmtId="49" fontId="36" fillId="10" borderId="0" xfId="0" applyNumberFormat="1" applyFont="1" applyFill="1" applyBorder="1" applyAlignment="1">
      <alignment horizontal="center"/>
    </xf>
    <xf numFmtId="0" fontId="56" fillId="10" borderId="0" xfId="0" applyFont="1" applyFill="1" applyBorder="1" applyAlignment="1">
      <alignment wrapText="1"/>
    </xf>
    <xf numFmtId="0" fontId="1" fillId="10" borderId="0" xfId="56" applyFont="1" applyFill="1">
      <alignment wrapText="1"/>
    </xf>
    <xf numFmtId="0" fontId="56" fillId="10" borderId="0" xfId="0" applyFont="1" applyFill="1" applyBorder="1" applyAlignment="1">
      <alignment/>
    </xf>
    <xf numFmtId="4" fontId="56" fillId="10" borderId="0" xfId="0" applyNumberFormat="1" applyFon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wrapText="1"/>
    </xf>
    <xf numFmtId="4" fontId="58" fillId="36" borderId="0" xfId="0" applyNumberFormat="1" applyFont="1" applyFill="1" applyBorder="1" applyAlignment="1">
      <alignment/>
    </xf>
    <xf numFmtId="0" fontId="1" fillId="36" borderId="0" xfId="56" applyFont="1" applyFill="1">
      <alignment wrapText="1"/>
    </xf>
    <xf numFmtId="0" fontId="56" fillId="36" borderId="0" xfId="0" applyFont="1" applyFill="1" applyBorder="1" applyAlignment="1">
      <alignment/>
    </xf>
    <xf numFmtId="0" fontId="0" fillId="0" borderId="0" xfId="56" applyFont="1" applyBorder="1" applyAlignment="1">
      <alignment horizontal="center" wrapText="1"/>
    </xf>
    <xf numFmtId="0" fontId="1" fillId="10" borderId="0" xfId="56" applyFont="1" applyFill="1" applyAlignment="1">
      <alignment horizontal="center" wrapText="1"/>
    </xf>
    <xf numFmtId="0" fontId="0" fillId="10" borderId="0" xfId="0" applyFill="1" applyBorder="1" applyAlignment="1">
      <alignment horizontal="center"/>
    </xf>
    <xf numFmtId="0" fontId="0" fillId="10" borderId="0" xfId="56" applyFont="1" applyFill="1">
      <alignment wrapText="1"/>
    </xf>
    <xf numFmtId="4" fontId="1" fillId="10" borderId="0" xfId="56" applyNumberFormat="1" applyFont="1" applyFill="1" applyBorder="1">
      <alignment wrapText="1"/>
    </xf>
    <xf numFmtId="175" fontId="1" fillId="36" borderId="0" xfId="37" applyFont="1" applyFill="1" applyBorder="1" applyAlignment="1">
      <alignment/>
    </xf>
    <xf numFmtId="0" fontId="1" fillId="10" borderId="0" xfId="56" applyFont="1" applyFill="1" applyBorder="1" applyAlignment="1">
      <alignment horizontal="center" vertical="center"/>
    </xf>
    <xf numFmtId="0" fontId="1" fillId="10" borderId="0" xfId="56" applyFont="1" applyFill="1" applyBorder="1" applyAlignment="1">
      <alignment horizontal="left" vertical="center"/>
    </xf>
    <xf numFmtId="0" fontId="10" fillId="10" borderId="0" xfId="0" applyFont="1" applyFill="1" applyBorder="1" applyAlignment="1">
      <alignment horizontal="center"/>
    </xf>
    <xf numFmtId="0" fontId="8" fillId="10" borderId="0" xfId="0" applyFont="1" applyFill="1" applyBorder="1" applyAlignment="1">
      <alignment horizontal="center"/>
    </xf>
    <xf numFmtId="0" fontId="0" fillId="10" borderId="0" xfId="56" applyFont="1" applyFill="1" applyBorder="1" applyAlignment="1">
      <alignment horizontal="center" vertical="center"/>
    </xf>
    <xf numFmtId="0" fontId="35" fillId="10" borderId="0" xfId="0" applyFont="1" applyFill="1" applyBorder="1" applyAlignment="1">
      <alignment/>
    </xf>
    <xf numFmtId="0" fontId="55" fillId="36" borderId="0" xfId="0" applyFont="1" applyFill="1" applyBorder="1" applyAlignment="1">
      <alignment/>
    </xf>
    <xf numFmtId="4" fontId="55" fillId="36" borderId="0" xfId="0" applyNumberFormat="1" applyFont="1" applyFill="1" applyBorder="1" applyAlignment="1">
      <alignment/>
    </xf>
    <xf numFmtId="4" fontId="57" fillId="33" borderId="0" xfId="0" applyNumberFormat="1" applyFont="1" applyFill="1" applyBorder="1" applyAlignment="1">
      <alignment/>
    </xf>
    <xf numFmtId="4" fontId="55" fillId="35" borderId="0" xfId="0" applyNumberFormat="1" applyFont="1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0" xfId="56" applyFont="1" applyFill="1">
      <alignment wrapText="1"/>
    </xf>
    <xf numFmtId="0" fontId="1" fillId="37" borderId="0" xfId="0" applyFont="1" applyFill="1" applyBorder="1" applyAlignment="1">
      <alignment/>
    </xf>
    <xf numFmtId="4" fontId="0" fillId="37" borderId="0" xfId="56" applyNumberFormat="1" applyFont="1" applyFill="1" applyBorder="1">
      <alignment wrapText="1"/>
    </xf>
    <xf numFmtId="0" fontId="5" fillId="0" borderId="0" xfId="56" applyFont="1" applyBorder="1">
      <alignment wrapText="1"/>
    </xf>
    <xf numFmtId="0" fontId="1" fillId="0" borderId="0" xfId="56" applyFont="1" applyBorder="1">
      <alignment wrapText="1"/>
    </xf>
    <xf numFmtId="175" fontId="1" fillId="0" borderId="0" xfId="37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D200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885825</xdr:colOff>
      <xdr:row>1</xdr:row>
      <xdr:rowOff>161925</xdr:rowOff>
    </xdr:from>
    <xdr:to>
      <xdr:col>8</xdr:col>
      <xdr:colOff>1104900</xdr:colOff>
      <xdr:row>7</xdr:row>
      <xdr:rowOff>114300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323850"/>
          <a:ext cx="1219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2</xdr:row>
      <xdr:rowOff>0</xdr:rowOff>
    </xdr:from>
    <xdr:to>
      <xdr:col>4</xdr:col>
      <xdr:colOff>266700</xdr:colOff>
      <xdr:row>7</xdr:row>
      <xdr:rowOff>142875</xdr:rowOff>
    </xdr:to>
    <xdr:pic>
      <xdr:nvPicPr>
        <xdr:cNvPr id="2" name="Imagen 1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3238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B7:L189"/>
  <sheetViews>
    <sheetView showZeros="0" tabSelected="1" workbookViewId="0" topLeftCell="A151">
      <selection activeCell="B15" sqref="B15"/>
    </sheetView>
  </sheetViews>
  <sheetFormatPr defaultColWidth="11.421875" defaultRowHeight="12.75"/>
  <cols>
    <col min="1" max="1" width="3.421875" style="1" customWidth="1"/>
    <col min="2" max="2" width="4.00390625" style="1" customWidth="1"/>
    <col min="3" max="3" width="5.7109375" style="1" customWidth="1"/>
    <col min="4" max="4" width="6.421875" style="1" customWidth="1"/>
    <col min="5" max="5" width="9.8515625" style="1" customWidth="1"/>
    <col min="6" max="6" width="9.140625" style="1" customWidth="1"/>
    <col min="7" max="7" width="59.8515625" style="1" customWidth="1"/>
    <col min="8" max="8" width="15.00390625" style="2" customWidth="1"/>
    <col min="9" max="9" width="21.28125" style="2" customWidth="1"/>
    <col min="10" max="10" width="17.7109375" style="2" customWidth="1"/>
    <col min="11" max="11" width="18.140625" style="2" customWidth="1"/>
    <col min="12" max="12" width="13.8515625" style="1" bestFit="1" customWidth="1"/>
    <col min="13" max="13" width="17.8515625" style="1" bestFit="1" customWidth="1"/>
    <col min="14" max="14" width="11.421875" style="1" customWidth="1"/>
    <col min="15" max="15" width="11.57421875" style="1" bestFit="1" customWidth="1"/>
    <col min="16" max="21" width="11.421875" style="1" customWidth="1"/>
    <col min="22" max="40" width="0" style="1" hidden="1" customWidth="1"/>
    <col min="41" max="16384" width="11.421875" style="1" customWidth="1"/>
  </cols>
  <sheetData>
    <row r="2" ht="12.75"/>
    <row r="3" ht="12.75"/>
    <row r="4" ht="12.75"/>
    <row r="5" ht="12.75"/>
    <row r="6" ht="12.75"/>
    <row r="7" ht="12.75">
      <c r="G7" s="67" t="s">
        <v>86</v>
      </c>
    </row>
    <row r="8" ht="18">
      <c r="G8" s="68" t="s">
        <v>87</v>
      </c>
    </row>
    <row r="9" spans="2:11" ht="15">
      <c r="B9" s="129" t="s">
        <v>85</v>
      </c>
      <c r="C9" s="129"/>
      <c r="D9" s="129"/>
      <c r="E9" s="129"/>
      <c r="F9" s="129"/>
      <c r="G9" s="129"/>
      <c r="H9" s="129"/>
      <c r="I9" s="129"/>
      <c r="J9"/>
      <c r="K9"/>
    </row>
    <row r="10" spans="2:9" ht="15">
      <c r="B10" s="130" t="s">
        <v>164</v>
      </c>
      <c r="C10" s="130"/>
      <c r="D10" s="130"/>
      <c r="E10" s="130"/>
      <c r="F10" s="130"/>
      <c r="G10" s="130"/>
      <c r="H10" s="130"/>
      <c r="I10" s="130"/>
    </row>
    <row r="11" spans="2:9" ht="15.75">
      <c r="B11" s="131" t="s">
        <v>165</v>
      </c>
      <c r="C11" s="131"/>
      <c r="D11" s="131"/>
      <c r="E11" s="131"/>
      <c r="F11" s="131"/>
      <c r="G11" s="131"/>
      <c r="H11" s="131"/>
      <c r="I11" s="131"/>
    </row>
    <row r="12" spans="2:9" ht="15.75">
      <c r="B12" s="131" t="s">
        <v>4</v>
      </c>
      <c r="C12" s="131"/>
      <c r="D12" s="131"/>
      <c r="E12" s="131"/>
      <c r="F12" s="131"/>
      <c r="G12" s="131"/>
      <c r="H12" s="131"/>
      <c r="I12" s="131"/>
    </row>
    <row r="13" spans="2:9" ht="15.75">
      <c r="B13" s="29"/>
      <c r="C13" s="29"/>
      <c r="D13" s="29"/>
      <c r="E13" s="29"/>
      <c r="F13" s="29"/>
      <c r="G13" s="29"/>
      <c r="H13" s="29"/>
      <c r="I13" s="29"/>
    </row>
    <row r="14" spans="2:9" ht="15.75">
      <c r="B14" s="4"/>
      <c r="C14" s="4"/>
      <c r="D14" s="4"/>
      <c r="E14" s="4"/>
      <c r="F14" s="4"/>
      <c r="G14" s="8"/>
      <c r="H14" s="9"/>
      <c r="I14" s="20" t="s">
        <v>13</v>
      </c>
    </row>
    <row r="15" spans="2:9" ht="16.5" customHeight="1" thickBot="1">
      <c r="B15" s="24" t="s">
        <v>166</v>
      </c>
      <c r="C15" s="24"/>
      <c r="D15" s="24"/>
      <c r="E15" s="24"/>
      <c r="F15" s="10"/>
      <c r="G15" s="5"/>
      <c r="H15" s="11"/>
      <c r="I15" s="23"/>
    </row>
    <row r="16" spans="2:9" ht="16.5" customHeight="1" thickBot="1">
      <c r="B16" s="10" t="s">
        <v>19</v>
      </c>
      <c r="C16" s="10"/>
      <c r="D16" s="10"/>
      <c r="E16" s="10"/>
      <c r="F16" s="4"/>
      <c r="G16" s="8"/>
      <c r="H16" s="11"/>
      <c r="I16" s="22">
        <v>384211760</v>
      </c>
    </row>
    <row r="17" spans="2:9" ht="16.5" thickTop="1">
      <c r="B17" s="10"/>
      <c r="C17" s="4"/>
      <c r="D17" s="4"/>
      <c r="E17" s="4"/>
      <c r="F17" s="4"/>
      <c r="G17" s="8"/>
      <c r="H17" s="11"/>
      <c r="I17" s="16"/>
    </row>
    <row r="18" spans="2:10" ht="15.75">
      <c r="B18" s="132" t="s">
        <v>12</v>
      </c>
      <c r="C18" s="132"/>
      <c r="D18" s="132"/>
      <c r="E18" s="132"/>
      <c r="F18" s="132"/>
      <c r="G18" s="132"/>
      <c r="H18" s="132"/>
      <c r="I18" s="16"/>
      <c r="J18" s="18"/>
    </row>
    <row r="19" spans="2:10" ht="20.25" customHeight="1">
      <c r="B19" s="55" t="s">
        <v>31</v>
      </c>
      <c r="C19" s="55" t="s">
        <v>32</v>
      </c>
      <c r="D19" s="55" t="s">
        <v>9</v>
      </c>
      <c r="E19" s="55" t="s">
        <v>10</v>
      </c>
      <c r="F19" s="55" t="s">
        <v>33</v>
      </c>
      <c r="G19" s="47" t="s">
        <v>16</v>
      </c>
      <c r="H19" s="54">
        <v>2015</v>
      </c>
      <c r="I19" s="9"/>
      <c r="J19" s="18"/>
    </row>
    <row r="20" spans="2:10" ht="18.75" customHeight="1">
      <c r="B20" s="30" t="s">
        <v>34</v>
      </c>
      <c r="C20" s="31">
        <v>1</v>
      </c>
      <c r="D20" s="31"/>
      <c r="E20" s="31"/>
      <c r="F20" s="31"/>
      <c r="G20" s="32" t="s">
        <v>8</v>
      </c>
      <c r="H20" s="33">
        <f>H22+H29+H34+H37</f>
        <v>218615165</v>
      </c>
      <c r="I20" s="9"/>
      <c r="J20" s="27"/>
    </row>
    <row r="21" spans="2:10" ht="12.75">
      <c r="B21" s="6">
        <v>2</v>
      </c>
      <c r="C21" s="6">
        <v>1</v>
      </c>
      <c r="D21" s="6">
        <v>1</v>
      </c>
      <c r="E21" s="6"/>
      <c r="F21" s="6"/>
      <c r="G21" s="12" t="s">
        <v>20</v>
      </c>
      <c r="H21" s="14"/>
      <c r="I21" s="9"/>
      <c r="J21" s="18"/>
    </row>
    <row r="22" spans="2:10" ht="12.75">
      <c r="B22" s="112">
        <v>2</v>
      </c>
      <c r="C22" s="112">
        <v>1</v>
      </c>
      <c r="D22" s="112">
        <v>1</v>
      </c>
      <c r="E22" s="112">
        <v>1</v>
      </c>
      <c r="F22" s="116"/>
      <c r="G22" s="113" t="s">
        <v>21</v>
      </c>
      <c r="H22" s="89">
        <f>H23+H24+H25+H26+H27+H28</f>
        <v>131195165</v>
      </c>
      <c r="I22" s="9"/>
      <c r="J22" s="18"/>
    </row>
    <row r="23" spans="2:10" ht="12.75">
      <c r="B23" s="6">
        <v>2</v>
      </c>
      <c r="C23" s="6">
        <v>1</v>
      </c>
      <c r="D23" s="6">
        <v>1</v>
      </c>
      <c r="E23" s="6">
        <v>1</v>
      </c>
      <c r="F23" s="44" t="s">
        <v>35</v>
      </c>
      <c r="G23" s="3" t="s">
        <v>3</v>
      </c>
      <c r="H23" s="66">
        <v>88000000</v>
      </c>
      <c r="I23" s="25"/>
      <c r="J23" s="18"/>
    </row>
    <row r="24" spans="2:10" ht="12.75">
      <c r="B24" s="6">
        <v>2</v>
      </c>
      <c r="C24" s="6">
        <v>1</v>
      </c>
      <c r="D24" s="6">
        <v>1</v>
      </c>
      <c r="E24" s="6">
        <v>2</v>
      </c>
      <c r="F24" s="44"/>
      <c r="G24" s="3" t="s">
        <v>22</v>
      </c>
      <c r="H24" s="66">
        <v>30000000</v>
      </c>
      <c r="I24" s="9"/>
      <c r="J24" s="18"/>
    </row>
    <row r="25" spans="2:10" ht="12.75">
      <c r="B25" s="6">
        <v>2</v>
      </c>
      <c r="C25" s="6">
        <v>1</v>
      </c>
      <c r="D25" s="6">
        <v>1</v>
      </c>
      <c r="E25" s="6">
        <v>3</v>
      </c>
      <c r="F25" s="44"/>
      <c r="G25" s="3" t="s">
        <v>18</v>
      </c>
      <c r="H25" s="66">
        <v>1695165</v>
      </c>
      <c r="I25" s="9"/>
      <c r="J25" s="18"/>
    </row>
    <row r="26" spans="2:10" ht="12.75">
      <c r="B26" s="6">
        <v>2</v>
      </c>
      <c r="C26" s="6">
        <v>1</v>
      </c>
      <c r="D26" s="6">
        <v>1</v>
      </c>
      <c r="E26" s="6">
        <v>4</v>
      </c>
      <c r="F26" s="44"/>
      <c r="G26" s="3" t="s">
        <v>78</v>
      </c>
      <c r="H26" s="66">
        <v>9500000</v>
      </c>
      <c r="I26" s="9"/>
      <c r="J26" s="18"/>
    </row>
    <row r="27" spans="2:10" ht="12.75">
      <c r="B27" s="6">
        <v>2</v>
      </c>
      <c r="C27" s="6">
        <v>1</v>
      </c>
      <c r="D27" s="6">
        <v>1</v>
      </c>
      <c r="E27" s="6">
        <v>5</v>
      </c>
      <c r="F27" s="44"/>
      <c r="G27" s="3" t="s">
        <v>88</v>
      </c>
      <c r="H27" s="66">
        <v>1000000</v>
      </c>
      <c r="I27" s="60"/>
      <c r="J27" s="18"/>
    </row>
    <row r="28" spans="2:10" ht="12.75">
      <c r="B28" s="6">
        <v>2</v>
      </c>
      <c r="C28" s="6">
        <v>1</v>
      </c>
      <c r="D28" s="6">
        <v>1</v>
      </c>
      <c r="E28" s="6">
        <v>6</v>
      </c>
      <c r="F28" s="44"/>
      <c r="G28" s="3" t="s">
        <v>89</v>
      </c>
      <c r="H28" s="66">
        <v>1000000</v>
      </c>
      <c r="I28" s="60"/>
      <c r="J28" s="18"/>
    </row>
    <row r="29" spans="2:10" ht="12.75">
      <c r="B29" s="112">
        <v>2</v>
      </c>
      <c r="C29" s="112">
        <v>1</v>
      </c>
      <c r="D29" s="112">
        <v>2</v>
      </c>
      <c r="E29" s="112"/>
      <c r="F29" s="92"/>
      <c r="G29" s="113" t="s">
        <v>0</v>
      </c>
      <c r="H29" s="88">
        <f>H30+H31+H32+H33</f>
        <v>54000000</v>
      </c>
      <c r="I29" s="9"/>
      <c r="J29" s="18"/>
    </row>
    <row r="30" spans="2:10" ht="12.75">
      <c r="B30" s="6">
        <v>2</v>
      </c>
      <c r="C30" s="6">
        <v>1</v>
      </c>
      <c r="D30" s="6">
        <v>2</v>
      </c>
      <c r="E30" s="43">
        <v>2</v>
      </c>
      <c r="F30" s="44" t="s">
        <v>34</v>
      </c>
      <c r="G30" s="3" t="s">
        <v>90</v>
      </c>
      <c r="H30" s="66">
        <v>41000000</v>
      </c>
      <c r="I30" s="9"/>
      <c r="J30" s="18"/>
    </row>
    <row r="31" spans="2:10" ht="12.75">
      <c r="B31" s="6">
        <v>2</v>
      </c>
      <c r="C31" s="6">
        <v>1</v>
      </c>
      <c r="D31" s="6">
        <v>2</v>
      </c>
      <c r="E31" s="43">
        <v>2</v>
      </c>
      <c r="F31" s="44" t="s">
        <v>36</v>
      </c>
      <c r="G31" s="3" t="s">
        <v>91</v>
      </c>
      <c r="H31" s="66">
        <v>6000000</v>
      </c>
      <c r="I31" s="9"/>
      <c r="J31" s="18"/>
    </row>
    <row r="32" spans="2:10" ht="12.75">
      <c r="B32" s="6">
        <v>2</v>
      </c>
      <c r="C32" s="6">
        <v>1</v>
      </c>
      <c r="D32" s="6">
        <v>2</v>
      </c>
      <c r="E32" s="43">
        <v>2</v>
      </c>
      <c r="F32" s="44" t="s">
        <v>92</v>
      </c>
      <c r="G32" s="3" t="s">
        <v>93</v>
      </c>
      <c r="H32" s="66">
        <v>2000000</v>
      </c>
      <c r="I32" s="9"/>
      <c r="J32" s="18"/>
    </row>
    <row r="33" spans="2:10" ht="12.75">
      <c r="B33" s="6">
        <v>2</v>
      </c>
      <c r="C33" s="6">
        <v>1</v>
      </c>
      <c r="D33" s="6">
        <v>2</v>
      </c>
      <c r="E33" s="43">
        <v>2</v>
      </c>
      <c r="F33" s="44" t="s">
        <v>94</v>
      </c>
      <c r="G33" s="3" t="s">
        <v>95</v>
      </c>
      <c r="H33" s="66">
        <v>5000000</v>
      </c>
      <c r="I33" s="9"/>
      <c r="J33" s="18"/>
    </row>
    <row r="34" spans="2:10" ht="12.75">
      <c r="B34" s="112">
        <v>2</v>
      </c>
      <c r="C34" s="112">
        <v>1</v>
      </c>
      <c r="D34" s="112">
        <v>4</v>
      </c>
      <c r="E34" s="114"/>
      <c r="F34" s="92"/>
      <c r="G34" s="113" t="s">
        <v>61</v>
      </c>
      <c r="H34" s="88">
        <f>H35+H36</f>
        <v>16000000</v>
      </c>
      <c r="I34" s="9"/>
      <c r="J34" s="18"/>
    </row>
    <row r="35" spans="2:10" ht="12.75">
      <c r="B35" s="6">
        <v>2</v>
      </c>
      <c r="C35" s="6">
        <v>1</v>
      </c>
      <c r="D35" s="6">
        <v>4</v>
      </c>
      <c r="E35" s="43">
        <v>2</v>
      </c>
      <c r="F35" s="44" t="s">
        <v>35</v>
      </c>
      <c r="G35" s="3" t="s">
        <v>96</v>
      </c>
      <c r="H35" s="66">
        <v>6000000</v>
      </c>
      <c r="I35" s="9"/>
      <c r="J35" s="18"/>
    </row>
    <row r="36" spans="2:10" ht="12.75">
      <c r="B36" s="6">
        <v>2</v>
      </c>
      <c r="C36" s="6">
        <v>1</v>
      </c>
      <c r="D36" s="6">
        <v>4</v>
      </c>
      <c r="E36" s="43">
        <v>2</v>
      </c>
      <c r="F36" s="44" t="s">
        <v>43</v>
      </c>
      <c r="G36" s="3" t="s">
        <v>97</v>
      </c>
      <c r="H36" s="66">
        <v>10000000</v>
      </c>
      <c r="I36" s="9"/>
      <c r="J36" s="18"/>
    </row>
    <row r="37" spans="2:11" ht="12.75">
      <c r="B37" s="112">
        <v>2</v>
      </c>
      <c r="C37" s="112">
        <v>1</v>
      </c>
      <c r="D37" s="112">
        <v>5</v>
      </c>
      <c r="E37" s="115"/>
      <c r="F37" s="86"/>
      <c r="G37" s="87" t="s">
        <v>1</v>
      </c>
      <c r="H37" s="88">
        <f>H38+H39+H40</f>
        <v>17420000</v>
      </c>
      <c r="I37" s="9"/>
      <c r="J37" s="18"/>
      <c r="K37" s="1"/>
    </row>
    <row r="38" spans="2:11" ht="12.75">
      <c r="B38" s="6">
        <v>2</v>
      </c>
      <c r="C38" s="6">
        <v>1</v>
      </c>
      <c r="D38" s="6">
        <v>5</v>
      </c>
      <c r="E38" s="43">
        <v>1</v>
      </c>
      <c r="F38" s="44" t="s">
        <v>35</v>
      </c>
      <c r="G38" s="8" t="s">
        <v>14</v>
      </c>
      <c r="H38" s="66">
        <v>8130000</v>
      </c>
      <c r="I38" s="9"/>
      <c r="J38" s="26"/>
      <c r="K38" s="1"/>
    </row>
    <row r="39" spans="2:11" ht="12.75">
      <c r="B39" s="6">
        <v>2</v>
      </c>
      <c r="C39" s="6">
        <v>1</v>
      </c>
      <c r="D39" s="6">
        <v>5</v>
      </c>
      <c r="E39" s="43">
        <v>2</v>
      </c>
      <c r="F39" s="44"/>
      <c r="G39" s="8" t="s">
        <v>17</v>
      </c>
      <c r="H39" s="66">
        <v>8130000</v>
      </c>
      <c r="I39" s="9"/>
      <c r="J39" s="18"/>
      <c r="K39" s="1"/>
    </row>
    <row r="40" spans="2:11" ht="12.75">
      <c r="B40" s="6">
        <v>2</v>
      </c>
      <c r="C40" s="6">
        <v>1</v>
      </c>
      <c r="D40" s="6">
        <v>5</v>
      </c>
      <c r="E40" s="43">
        <v>3</v>
      </c>
      <c r="F40" s="44"/>
      <c r="G40" s="8" t="s">
        <v>11</v>
      </c>
      <c r="H40" s="66">
        <v>1160000</v>
      </c>
      <c r="I40" s="9"/>
      <c r="J40" s="18"/>
      <c r="K40" s="1"/>
    </row>
    <row r="41" spans="2:11" ht="18" customHeight="1">
      <c r="B41" s="13"/>
      <c r="C41" s="13"/>
      <c r="D41" s="13"/>
      <c r="E41" s="13"/>
      <c r="F41" s="13"/>
      <c r="G41" s="84" t="s">
        <v>5</v>
      </c>
      <c r="H41" s="81"/>
      <c r="I41" s="83">
        <f>H20</f>
        <v>218615165</v>
      </c>
      <c r="J41" s="18"/>
      <c r="K41" s="1"/>
    </row>
    <row r="42" spans="2:11" ht="18.75" customHeight="1">
      <c r="B42" s="34" t="s">
        <v>34</v>
      </c>
      <c r="C42" s="35">
        <v>2</v>
      </c>
      <c r="D42" s="45"/>
      <c r="E42" s="45"/>
      <c r="F42" s="45"/>
      <c r="G42" s="36" t="s">
        <v>7</v>
      </c>
      <c r="H42" s="33"/>
      <c r="I42" s="9"/>
      <c r="J42" s="9"/>
      <c r="K42" s="1"/>
    </row>
    <row r="43" spans="2:11" ht="14.25" customHeight="1">
      <c r="B43" s="86">
        <v>2</v>
      </c>
      <c r="C43" s="86">
        <v>2</v>
      </c>
      <c r="D43" s="86">
        <v>1</v>
      </c>
      <c r="E43" s="86"/>
      <c r="F43" s="86"/>
      <c r="G43" s="87" t="s">
        <v>23</v>
      </c>
      <c r="H43" s="89">
        <f>H44+H48+H50+H53</f>
        <v>10815483</v>
      </c>
      <c r="I43" s="9"/>
      <c r="J43" s="9"/>
      <c r="K43" s="1"/>
    </row>
    <row r="44" spans="2:11" ht="18.75" customHeight="1">
      <c r="B44" s="53">
        <v>2</v>
      </c>
      <c r="C44" s="53">
        <v>2</v>
      </c>
      <c r="D44" s="53">
        <v>1</v>
      </c>
      <c r="E44" s="56">
        <v>2</v>
      </c>
      <c r="F44" s="51"/>
      <c r="G44" s="5" t="s">
        <v>37</v>
      </c>
      <c r="H44" s="14">
        <f>H45+H46+H47</f>
        <v>4815000</v>
      </c>
      <c r="I44" s="9"/>
      <c r="J44" s="9"/>
      <c r="K44" s="1"/>
    </row>
    <row r="45" spans="2:11" ht="12.75" customHeight="1">
      <c r="B45" s="6">
        <v>2</v>
      </c>
      <c r="C45" s="6">
        <v>2</v>
      </c>
      <c r="D45" s="6">
        <v>1</v>
      </c>
      <c r="E45" s="43">
        <v>1</v>
      </c>
      <c r="F45" s="44" t="s">
        <v>35</v>
      </c>
      <c r="G45" s="8" t="s">
        <v>98</v>
      </c>
      <c r="H45" s="66">
        <v>300000</v>
      </c>
      <c r="I45" s="9"/>
      <c r="J45" s="9"/>
      <c r="K45" s="1"/>
    </row>
    <row r="46" spans="2:11" ht="12.75">
      <c r="B46" s="6">
        <v>2</v>
      </c>
      <c r="C46" s="6">
        <v>2</v>
      </c>
      <c r="D46" s="6">
        <v>1</v>
      </c>
      <c r="E46" s="43">
        <v>2</v>
      </c>
      <c r="F46" s="44"/>
      <c r="G46" s="8" t="s">
        <v>37</v>
      </c>
      <c r="H46" s="66">
        <v>145000</v>
      </c>
      <c r="I46" s="9"/>
      <c r="J46" s="18"/>
      <c r="K46" s="1"/>
    </row>
    <row r="47" spans="2:11" ht="12.75">
      <c r="B47" s="6">
        <v>2</v>
      </c>
      <c r="C47" s="6">
        <v>2</v>
      </c>
      <c r="D47" s="6">
        <v>1</v>
      </c>
      <c r="E47" s="43">
        <v>3</v>
      </c>
      <c r="F47" s="44"/>
      <c r="G47" s="8" t="s">
        <v>38</v>
      </c>
      <c r="H47" s="66">
        <v>4370000</v>
      </c>
      <c r="I47" s="9"/>
      <c r="J47" s="18"/>
      <c r="K47" s="1"/>
    </row>
    <row r="48" spans="2:11" ht="15" customHeight="1">
      <c r="B48" s="50">
        <v>2</v>
      </c>
      <c r="C48" s="50">
        <v>2</v>
      </c>
      <c r="D48" s="50">
        <v>1</v>
      </c>
      <c r="E48" s="50">
        <v>5</v>
      </c>
      <c r="F48" s="13"/>
      <c r="G48" s="5" t="s">
        <v>39</v>
      </c>
      <c r="H48" s="78">
        <f>H49</f>
        <v>2900000</v>
      </c>
      <c r="I48" s="9"/>
      <c r="J48" s="18"/>
      <c r="K48" s="1"/>
    </row>
    <row r="49" spans="2:11" ht="12.75">
      <c r="B49" s="13">
        <v>2</v>
      </c>
      <c r="C49" s="13">
        <v>2</v>
      </c>
      <c r="D49" s="13">
        <v>1</v>
      </c>
      <c r="E49" s="13">
        <v>5</v>
      </c>
      <c r="F49" s="13">
        <v>1</v>
      </c>
      <c r="G49" s="8" t="s">
        <v>39</v>
      </c>
      <c r="H49" s="66">
        <v>2900000</v>
      </c>
      <c r="I49" s="9"/>
      <c r="J49" s="18"/>
      <c r="K49" s="1"/>
    </row>
    <row r="50" spans="2:11" ht="15" customHeight="1">
      <c r="B50" s="50">
        <v>2</v>
      </c>
      <c r="C50" s="50">
        <v>2</v>
      </c>
      <c r="D50" s="50">
        <v>1</v>
      </c>
      <c r="E50" s="50">
        <v>6</v>
      </c>
      <c r="F50" s="13"/>
      <c r="G50" s="5" t="s">
        <v>40</v>
      </c>
      <c r="H50" s="78">
        <f>H51+H52</f>
        <v>3080483</v>
      </c>
      <c r="I50" s="9"/>
      <c r="J50" s="18"/>
      <c r="K50" s="1"/>
    </row>
    <row r="51" spans="2:11" ht="12.75">
      <c r="B51" s="13">
        <v>2</v>
      </c>
      <c r="C51" s="13">
        <v>2</v>
      </c>
      <c r="D51" s="13">
        <v>1</v>
      </c>
      <c r="E51" s="13">
        <v>6</v>
      </c>
      <c r="F51" s="13">
        <v>1</v>
      </c>
      <c r="G51" s="8" t="s">
        <v>41</v>
      </c>
      <c r="H51" s="66">
        <v>3020000</v>
      </c>
      <c r="I51" s="9"/>
      <c r="J51" s="18"/>
      <c r="K51" s="1"/>
    </row>
    <row r="52" spans="2:11" ht="12.75">
      <c r="B52" s="13">
        <v>2</v>
      </c>
      <c r="C52" s="13">
        <v>2</v>
      </c>
      <c r="D52" s="13">
        <v>1</v>
      </c>
      <c r="E52" s="13">
        <v>7</v>
      </c>
      <c r="F52" s="13"/>
      <c r="G52" s="17" t="s">
        <v>46</v>
      </c>
      <c r="H52" s="66">
        <v>60483</v>
      </c>
      <c r="I52" s="9"/>
      <c r="J52" s="18"/>
      <c r="K52" s="1"/>
    </row>
    <row r="53" spans="2:11" ht="12.75">
      <c r="B53" s="50">
        <v>2</v>
      </c>
      <c r="C53" s="50">
        <v>2</v>
      </c>
      <c r="D53" s="50">
        <v>1</v>
      </c>
      <c r="E53" s="50">
        <v>8</v>
      </c>
      <c r="F53" s="13"/>
      <c r="G53" s="5" t="s">
        <v>24</v>
      </c>
      <c r="H53" s="78">
        <f>H54</f>
        <v>20000</v>
      </c>
      <c r="I53" s="9"/>
      <c r="J53" s="18"/>
      <c r="K53" s="1"/>
    </row>
    <row r="54" spans="2:11" ht="12.75">
      <c r="B54" s="13">
        <v>2</v>
      </c>
      <c r="C54" s="13">
        <v>2</v>
      </c>
      <c r="D54" s="13">
        <v>1</v>
      </c>
      <c r="E54" s="13">
        <v>8</v>
      </c>
      <c r="F54" s="13">
        <v>1</v>
      </c>
      <c r="G54" s="8" t="s">
        <v>24</v>
      </c>
      <c r="H54" s="66">
        <v>20000</v>
      </c>
      <c r="I54" s="9"/>
      <c r="J54" s="18"/>
      <c r="K54" s="1"/>
    </row>
    <row r="55" spans="2:11" ht="12.75">
      <c r="B55" s="85">
        <v>2</v>
      </c>
      <c r="C55" s="85">
        <v>2</v>
      </c>
      <c r="D55" s="85">
        <v>2</v>
      </c>
      <c r="E55" s="86"/>
      <c r="F55" s="86"/>
      <c r="G55" s="87" t="s">
        <v>47</v>
      </c>
      <c r="H55" s="88">
        <f>H56+H57</f>
        <v>2700250</v>
      </c>
      <c r="I55" s="9"/>
      <c r="J55" s="18"/>
      <c r="K55" s="1"/>
    </row>
    <row r="56" spans="2:11" ht="12.75">
      <c r="B56" s="13">
        <v>2</v>
      </c>
      <c r="C56" s="13">
        <v>2</v>
      </c>
      <c r="D56" s="13">
        <v>2</v>
      </c>
      <c r="E56" s="13">
        <v>1</v>
      </c>
      <c r="F56" s="13"/>
      <c r="G56" s="17" t="s">
        <v>48</v>
      </c>
      <c r="H56" s="66">
        <v>1700000</v>
      </c>
      <c r="I56" s="9"/>
      <c r="J56" s="18"/>
      <c r="K56" s="1"/>
    </row>
    <row r="57" spans="2:11" ht="12.75">
      <c r="B57" s="13">
        <v>2</v>
      </c>
      <c r="C57" s="13">
        <v>2</v>
      </c>
      <c r="D57" s="13">
        <v>2</v>
      </c>
      <c r="E57" s="13">
        <v>2</v>
      </c>
      <c r="F57" s="13"/>
      <c r="G57" s="17" t="s">
        <v>49</v>
      </c>
      <c r="H57" s="66">
        <v>1000250</v>
      </c>
      <c r="I57" s="9"/>
      <c r="J57" s="18"/>
      <c r="K57" s="1"/>
    </row>
    <row r="58" spans="2:11" ht="12.75">
      <c r="B58" s="85">
        <v>2</v>
      </c>
      <c r="C58" s="85">
        <v>2</v>
      </c>
      <c r="D58" s="85">
        <v>3</v>
      </c>
      <c r="E58" s="86"/>
      <c r="F58" s="90"/>
      <c r="G58" s="87" t="s">
        <v>45</v>
      </c>
      <c r="H58" s="88">
        <f>H59+H60</f>
        <v>2545000</v>
      </c>
      <c r="I58" s="9"/>
      <c r="J58" s="18"/>
      <c r="K58" s="1"/>
    </row>
    <row r="59" spans="2:11" ht="12.75">
      <c r="B59" s="13">
        <v>2</v>
      </c>
      <c r="C59" s="13">
        <v>2</v>
      </c>
      <c r="D59" s="13">
        <v>3</v>
      </c>
      <c r="E59" s="13">
        <v>1</v>
      </c>
      <c r="F59" s="44">
        <v>1</v>
      </c>
      <c r="G59" s="49" t="s">
        <v>42</v>
      </c>
      <c r="H59" s="66">
        <v>100000</v>
      </c>
      <c r="I59" s="9"/>
      <c r="J59" s="18"/>
      <c r="K59" s="1"/>
    </row>
    <row r="60" spans="2:11" ht="12.75">
      <c r="B60" s="13">
        <v>2</v>
      </c>
      <c r="C60" s="13">
        <v>2</v>
      </c>
      <c r="D60" s="13">
        <v>3</v>
      </c>
      <c r="E60" s="13">
        <v>2</v>
      </c>
      <c r="F60" s="44">
        <v>1</v>
      </c>
      <c r="G60" s="49" t="s">
        <v>68</v>
      </c>
      <c r="H60" s="66">
        <v>2445000</v>
      </c>
      <c r="I60" s="9"/>
      <c r="J60" s="18"/>
      <c r="K60" s="1"/>
    </row>
    <row r="61" spans="2:11" ht="12.75">
      <c r="B61" s="85">
        <v>2</v>
      </c>
      <c r="C61" s="85">
        <v>2</v>
      </c>
      <c r="D61" s="85">
        <v>4</v>
      </c>
      <c r="E61" s="85"/>
      <c r="F61" s="85"/>
      <c r="G61" s="87" t="s">
        <v>50</v>
      </c>
      <c r="H61" s="88">
        <f>H62+H63</f>
        <v>2009500</v>
      </c>
      <c r="I61" s="9"/>
      <c r="J61" s="18"/>
      <c r="K61" s="1"/>
    </row>
    <row r="62" spans="2:11" ht="15">
      <c r="B62" s="13">
        <v>2</v>
      </c>
      <c r="C62" s="7">
        <v>2</v>
      </c>
      <c r="D62" s="7">
        <v>4</v>
      </c>
      <c r="E62" s="7">
        <v>1</v>
      </c>
      <c r="F62" s="52">
        <v>1</v>
      </c>
      <c r="G62" s="49" t="s">
        <v>51</v>
      </c>
      <c r="H62" s="66">
        <v>1978000</v>
      </c>
      <c r="I62" s="9"/>
      <c r="J62" s="18"/>
      <c r="K62" s="1"/>
    </row>
    <row r="63" spans="2:11" ht="15">
      <c r="B63" s="13">
        <v>2</v>
      </c>
      <c r="C63" s="7">
        <v>2</v>
      </c>
      <c r="D63" s="7">
        <v>4</v>
      </c>
      <c r="E63" s="7">
        <v>4</v>
      </c>
      <c r="F63" s="52"/>
      <c r="G63" s="49" t="s">
        <v>52</v>
      </c>
      <c r="H63" s="66">
        <v>31500</v>
      </c>
      <c r="I63" s="9"/>
      <c r="J63" s="18"/>
      <c r="K63" s="1"/>
    </row>
    <row r="64" spans="2:11" ht="12.75">
      <c r="B64" s="85">
        <v>2</v>
      </c>
      <c r="C64" s="85">
        <v>2</v>
      </c>
      <c r="D64" s="85">
        <v>5</v>
      </c>
      <c r="E64" s="86"/>
      <c r="F64" s="86"/>
      <c r="G64" s="87" t="s">
        <v>25</v>
      </c>
      <c r="H64" s="89">
        <f>H65</f>
        <v>150000</v>
      </c>
      <c r="I64" s="9"/>
      <c r="J64" s="14"/>
      <c r="K64" s="1"/>
    </row>
    <row r="65" spans="2:11" ht="12.75">
      <c r="B65" s="13">
        <v>2</v>
      </c>
      <c r="C65" s="13">
        <v>2</v>
      </c>
      <c r="D65" s="13">
        <v>5</v>
      </c>
      <c r="E65" s="13">
        <v>1</v>
      </c>
      <c r="F65" s="13">
        <v>1</v>
      </c>
      <c r="G65" s="17" t="s">
        <v>26</v>
      </c>
      <c r="H65" s="66">
        <v>150000</v>
      </c>
      <c r="I65" s="9"/>
      <c r="J65" s="14"/>
      <c r="K65" s="1"/>
    </row>
    <row r="66" spans="2:11" ht="12.75">
      <c r="B66" s="85">
        <v>2</v>
      </c>
      <c r="C66" s="85">
        <v>2</v>
      </c>
      <c r="D66" s="85">
        <v>6</v>
      </c>
      <c r="E66" s="86"/>
      <c r="F66" s="86"/>
      <c r="G66" s="87" t="s">
        <v>30</v>
      </c>
      <c r="H66" s="88">
        <f>H67+H68</f>
        <v>7400000</v>
      </c>
      <c r="I66" s="41"/>
      <c r="J66" s="18"/>
      <c r="K66" s="1"/>
    </row>
    <row r="67" spans="2:11" ht="15">
      <c r="B67" s="61">
        <v>2</v>
      </c>
      <c r="C67" s="7">
        <v>2</v>
      </c>
      <c r="D67" s="7">
        <v>6</v>
      </c>
      <c r="E67" s="7">
        <v>2</v>
      </c>
      <c r="F67" s="52">
        <v>1</v>
      </c>
      <c r="G67" s="49" t="s">
        <v>71</v>
      </c>
      <c r="H67" s="66">
        <v>2644000</v>
      </c>
      <c r="I67" s="41"/>
      <c r="J67" s="18"/>
      <c r="K67" s="1"/>
    </row>
    <row r="68" spans="2:11" ht="15">
      <c r="B68" s="13">
        <v>2</v>
      </c>
      <c r="C68" s="7">
        <v>2</v>
      </c>
      <c r="D68" s="7">
        <v>6</v>
      </c>
      <c r="E68" s="7">
        <v>3</v>
      </c>
      <c r="F68" s="52"/>
      <c r="G68" s="49" t="s">
        <v>27</v>
      </c>
      <c r="H68" s="66">
        <v>4756000</v>
      </c>
      <c r="I68" s="9"/>
      <c r="J68" s="28"/>
      <c r="K68" s="1"/>
    </row>
    <row r="69" spans="2:11" ht="12.75">
      <c r="B69" s="85">
        <v>2</v>
      </c>
      <c r="C69" s="85">
        <v>2</v>
      </c>
      <c r="D69" s="85">
        <v>7</v>
      </c>
      <c r="E69" s="86"/>
      <c r="F69" s="90"/>
      <c r="G69" s="91" t="s">
        <v>62</v>
      </c>
      <c r="H69" s="88">
        <f>H70+H71+H72+H73+H74+H75+H76</f>
        <v>5000000</v>
      </c>
      <c r="I69" s="9"/>
      <c r="J69" s="28"/>
      <c r="K69" s="1"/>
    </row>
    <row r="70" spans="2:11" ht="15">
      <c r="B70" s="7">
        <v>2</v>
      </c>
      <c r="C70" s="7">
        <v>2</v>
      </c>
      <c r="D70" s="7">
        <v>7</v>
      </c>
      <c r="E70" s="7">
        <v>1</v>
      </c>
      <c r="F70" s="52">
        <v>1</v>
      </c>
      <c r="G70" s="49" t="s">
        <v>99</v>
      </c>
      <c r="H70" s="66">
        <v>400000</v>
      </c>
      <c r="I70" s="9"/>
      <c r="J70" s="28"/>
      <c r="K70" s="1"/>
    </row>
    <row r="71" spans="2:11" ht="12.75">
      <c r="B71" s="13">
        <v>2</v>
      </c>
      <c r="C71" s="13">
        <v>2</v>
      </c>
      <c r="D71" s="13">
        <v>7</v>
      </c>
      <c r="E71" s="13">
        <v>1</v>
      </c>
      <c r="F71" s="13">
        <v>2</v>
      </c>
      <c r="G71" s="49" t="s">
        <v>100</v>
      </c>
      <c r="H71" s="66">
        <v>100000</v>
      </c>
      <c r="I71" s="9"/>
      <c r="J71" s="28"/>
      <c r="K71" s="1"/>
    </row>
    <row r="72" spans="2:11" ht="12.75">
      <c r="B72" s="13">
        <v>2</v>
      </c>
      <c r="C72" s="13">
        <v>2</v>
      </c>
      <c r="D72" s="13">
        <v>7</v>
      </c>
      <c r="E72" s="13">
        <v>1</v>
      </c>
      <c r="F72" s="13">
        <v>6</v>
      </c>
      <c r="G72" s="49" t="s">
        <v>101</v>
      </c>
      <c r="H72" s="66">
        <v>200000</v>
      </c>
      <c r="I72" s="9"/>
      <c r="J72" s="28"/>
      <c r="K72" s="1"/>
    </row>
    <row r="73" spans="2:11" ht="12.75">
      <c r="B73" s="13">
        <v>2</v>
      </c>
      <c r="C73" s="13">
        <v>2</v>
      </c>
      <c r="D73" s="13">
        <v>7</v>
      </c>
      <c r="E73" s="13">
        <v>2</v>
      </c>
      <c r="F73" s="13">
        <v>1</v>
      </c>
      <c r="G73" s="49" t="s">
        <v>102</v>
      </c>
      <c r="H73" s="66">
        <v>500000</v>
      </c>
      <c r="I73" s="9"/>
      <c r="J73" s="28"/>
      <c r="K73" s="1"/>
    </row>
    <row r="74" spans="2:11" ht="12.75">
      <c r="B74" s="13">
        <v>2</v>
      </c>
      <c r="C74" s="13">
        <v>2</v>
      </c>
      <c r="D74" s="13">
        <v>7</v>
      </c>
      <c r="E74" s="13">
        <v>2</v>
      </c>
      <c r="F74" s="13">
        <v>2</v>
      </c>
      <c r="G74" s="49" t="s">
        <v>103</v>
      </c>
      <c r="H74" s="66">
        <v>100000</v>
      </c>
      <c r="I74" s="9"/>
      <c r="J74" s="28"/>
      <c r="K74" s="1"/>
    </row>
    <row r="75" spans="2:11" ht="12.75">
      <c r="B75" s="13">
        <v>2</v>
      </c>
      <c r="C75" s="13">
        <v>2</v>
      </c>
      <c r="D75" s="13">
        <v>7</v>
      </c>
      <c r="E75" s="13">
        <v>2</v>
      </c>
      <c r="F75" s="13">
        <v>5</v>
      </c>
      <c r="G75" s="49" t="s">
        <v>104</v>
      </c>
      <c r="H75" s="66">
        <v>100000</v>
      </c>
      <c r="I75" s="9"/>
      <c r="J75" s="28"/>
      <c r="K75" s="1"/>
    </row>
    <row r="76" spans="2:11" ht="12.75">
      <c r="B76" s="101">
        <v>2</v>
      </c>
      <c r="C76" s="101">
        <v>2</v>
      </c>
      <c r="D76" s="101">
        <v>7</v>
      </c>
      <c r="E76" s="101">
        <v>2</v>
      </c>
      <c r="F76" s="101">
        <v>6</v>
      </c>
      <c r="G76" s="118" t="s">
        <v>105</v>
      </c>
      <c r="H76" s="119">
        <v>3600000</v>
      </c>
      <c r="I76" s="9"/>
      <c r="J76" s="28"/>
      <c r="K76" s="1"/>
    </row>
    <row r="77" spans="2:11" ht="12.75">
      <c r="B77" s="85">
        <v>2</v>
      </c>
      <c r="C77" s="85">
        <v>2</v>
      </c>
      <c r="D77" s="85">
        <v>8</v>
      </c>
      <c r="E77" s="85"/>
      <c r="F77" s="85"/>
      <c r="G77" s="91" t="s">
        <v>63</v>
      </c>
      <c r="H77" s="88">
        <f>H78+H79+H80+H81+H82+H83+H84+H85+H86+H87+H88+H89</f>
        <v>14869158</v>
      </c>
      <c r="I77" s="9"/>
      <c r="J77" s="28"/>
      <c r="K77" s="1"/>
    </row>
    <row r="78" spans="2:11" ht="12.75">
      <c r="B78" s="13">
        <v>2</v>
      </c>
      <c r="C78" s="13">
        <v>2</v>
      </c>
      <c r="D78" s="13">
        <v>8</v>
      </c>
      <c r="E78" s="13">
        <v>2</v>
      </c>
      <c r="F78" s="13">
        <v>1</v>
      </c>
      <c r="G78" s="17" t="s">
        <v>64</v>
      </c>
      <c r="H78" s="66">
        <v>25000</v>
      </c>
      <c r="I78" s="9"/>
      <c r="J78" s="28"/>
      <c r="K78" s="1"/>
    </row>
    <row r="79" spans="2:11" ht="12.75">
      <c r="B79" s="13">
        <v>2</v>
      </c>
      <c r="C79" s="13">
        <v>2</v>
      </c>
      <c r="D79" s="13">
        <v>8</v>
      </c>
      <c r="E79" s="13">
        <v>5</v>
      </c>
      <c r="F79" s="13"/>
      <c r="G79" s="17" t="s">
        <v>106</v>
      </c>
      <c r="H79" s="66">
        <v>2260000</v>
      </c>
      <c r="I79" s="9"/>
      <c r="J79" s="28"/>
      <c r="K79" s="1"/>
    </row>
    <row r="80" spans="2:11" ht="12.75">
      <c r="B80" s="13">
        <v>2</v>
      </c>
      <c r="C80" s="13">
        <v>2</v>
      </c>
      <c r="D80" s="13">
        <v>8</v>
      </c>
      <c r="E80" s="13">
        <v>5</v>
      </c>
      <c r="F80" s="13">
        <v>2</v>
      </c>
      <c r="G80" s="69" t="s">
        <v>107</v>
      </c>
      <c r="H80" s="66">
        <v>300000</v>
      </c>
      <c r="I80" s="9"/>
      <c r="J80" s="28"/>
      <c r="K80" s="1"/>
    </row>
    <row r="81" spans="2:11" ht="12.75">
      <c r="B81" s="13">
        <v>2</v>
      </c>
      <c r="C81" s="13">
        <v>2</v>
      </c>
      <c r="D81" s="13">
        <v>8</v>
      </c>
      <c r="E81" s="13">
        <v>5</v>
      </c>
      <c r="F81" s="13">
        <v>3</v>
      </c>
      <c r="G81" s="69" t="s">
        <v>108</v>
      </c>
      <c r="H81" s="66">
        <v>2164158</v>
      </c>
      <c r="I81" s="9"/>
      <c r="J81" s="28"/>
      <c r="K81" s="1"/>
    </row>
    <row r="82" spans="2:11" ht="15">
      <c r="B82" s="7">
        <v>2</v>
      </c>
      <c r="C82" s="7">
        <v>2</v>
      </c>
      <c r="D82" s="7">
        <v>8</v>
      </c>
      <c r="E82" s="7">
        <v>6</v>
      </c>
      <c r="F82" s="52">
        <v>1</v>
      </c>
      <c r="G82" s="49" t="s">
        <v>109</v>
      </c>
      <c r="H82" s="66">
        <v>2500000</v>
      </c>
      <c r="I82" s="9"/>
      <c r="J82" s="28"/>
      <c r="K82" s="1"/>
    </row>
    <row r="83" spans="2:11" ht="15">
      <c r="B83" s="7">
        <v>2</v>
      </c>
      <c r="C83" s="7">
        <v>2</v>
      </c>
      <c r="D83" s="7">
        <v>8</v>
      </c>
      <c r="E83" s="7">
        <v>6</v>
      </c>
      <c r="F83" s="52">
        <v>2</v>
      </c>
      <c r="G83" s="49" t="s">
        <v>110</v>
      </c>
      <c r="H83" s="66">
        <v>2800000</v>
      </c>
      <c r="I83" s="9"/>
      <c r="J83" s="28"/>
      <c r="K83" s="1"/>
    </row>
    <row r="84" spans="2:11" ht="15">
      <c r="B84" s="7">
        <v>2</v>
      </c>
      <c r="C84" s="7">
        <v>2</v>
      </c>
      <c r="D84" s="7">
        <v>8</v>
      </c>
      <c r="E84" s="7">
        <v>6</v>
      </c>
      <c r="F84" s="52">
        <v>3</v>
      </c>
      <c r="G84" s="49" t="s">
        <v>111</v>
      </c>
      <c r="H84" s="66">
        <v>50000</v>
      </c>
      <c r="I84" s="9"/>
      <c r="J84" s="28"/>
      <c r="K84" s="1"/>
    </row>
    <row r="85" spans="2:11" ht="12.75">
      <c r="B85" s="13">
        <v>2</v>
      </c>
      <c r="C85" s="13">
        <v>2</v>
      </c>
      <c r="D85" s="13">
        <v>8</v>
      </c>
      <c r="E85" s="13">
        <v>7</v>
      </c>
      <c r="F85" s="13">
        <v>2</v>
      </c>
      <c r="G85" s="69" t="s">
        <v>112</v>
      </c>
      <c r="H85" s="70">
        <v>1100000</v>
      </c>
      <c r="I85" s="9"/>
      <c r="J85" s="28"/>
      <c r="K85" s="1"/>
    </row>
    <row r="86" spans="2:11" ht="12.75">
      <c r="B86" s="13">
        <v>2</v>
      </c>
      <c r="C86" s="13">
        <v>2</v>
      </c>
      <c r="D86" s="13">
        <v>8</v>
      </c>
      <c r="E86" s="13">
        <v>7</v>
      </c>
      <c r="F86" s="13">
        <v>4</v>
      </c>
      <c r="G86" s="69" t="s">
        <v>113</v>
      </c>
      <c r="H86" s="70">
        <v>1500000</v>
      </c>
      <c r="I86" s="9"/>
      <c r="J86" s="28"/>
      <c r="K86" s="1"/>
    </row>
    <row r="87" spans="2:11" ht="12.75">
      <c r="B87" s="13">
        <v>2</v>
      </c>
      <c r="C87" s="13">
        <v>2</v>
      </c>
      <c r="D87" s="13">
        <v>8</v>
      </c>
      <c r="E87" s="13">
        <v>7</v>
      </c>
      <c r="F87" s="13">
        <v>5</v>
      </c>
      <c r="G87" s="69" t="s">
        <v>114</v>
      </c>
      <c r="H87" s="70">
        <v>270000</v>
      </c>
      <c r="I87" s="9"/>
      <c r="J87" s="28"/>
      <c r="K87" s="1"/>
    </row>
    <row r="88" spans="2:11" ht="12.75">
      <c r="B88" s="13">
        <v>2</v>
      </c>
      <c r="C88" s="13">
        <v>2</v>
      </c>
      <c r="D88" s="13">
        <v>8</v>
      </c>
      <c r="E88" s="13">
        <v>7</v>
      </c>
      <c r="F88" s="13">
        <v>6</v>
      </c>
      <c r="G88" s="69" t="s">
        <v>115</v>
      </c>
      <c r="H88" s="70">
        <v>1700000</v>
      </c>
      <c r="I88" s="9"/>
      <c r="J88" s="28"/>
      <c r="K88" s="1"/>
    </row>
    <row r="89" spans="2:11" ht="12.75">
      <c r="B89" s="13">
        <v>2</v>
      </c>
      <c r="C89" s="13">
        <v>2</v>
      </c>
      <c r="D89" s="13">
        <v>8</v>
      </c>
      <c r="E89" s="13">
        <v>8</v>
      </c>
      <c r="F89" s="13"/>
      <c r="G89" s="69" t="s">
        <v>116</v>
      </c>
      <c r="H89" s="71">
        <v>200000</v>
      </c>
      <c r="I89" s="11"/>
      <c r="J89" s="28"/>
      <c r="K89" s="1"/>
    </row>
    <row r="90" spans="2:11" ht="17.25" customHeight="1">
      <c r="B90" s="13"/>
      <c r="C90" s="13"/>
      <c r="D90" s="13"/>
      <c r="E90" s="13"/>
      <c r="F90" s="13"/>
      <c r="G90" s="84" t="s">
        <v>117</v>
      </c>
      <c r="H90" s="80"/>
      <c r="I90" s="83">
        <f>H43+H55+H58+H61+H64+H66+H69+H77</f>
        <v>45489391</v>
      </c>
      <c r="J90" s="18"/>
      <c r="K90" s="1"/>
    </row>
    <row r="91" spans="2:11" ht="15.75">
      <c r="B91" s="34" t="s">
        <v>34</v>
      </c>
      <c r="C91" s="57">
        <v>3</v>
      </c>
      <c r="D91" s="46"/>
      <c r="E91" s="46"/>
      <c r="F91" s="46"/>
      <c r="G91" s="36" t="s">
        <v>6</v>
      </c>
      <c r="H91" s="33"/>
      <c r="I91" s="9"/>
      <c r="J91" s="18"/>
      <c r="K91" s="1"/>
    </row>
    <row r="92" spans="2:11" ht="12.75">
      <c r="B92" s="86">
        <v>2</v>
      </c>
      <c r="C92" s="86">
        <v>3</v>
      </c>
      <c r="D92" s="86">
        <v>1</v>
      </c>
      <c r="E92" s="86"/>
      <c r="F92" s="86"/>
      <c r="G92" s="87" t="s">
        <v>2</v>
      </c>
      <c r="H92" s="89">
        <f>H93+H94</f>
        <v>4580000</v>
      </c>
      <c r="I92" s="9"/>
      <c r="K92" s="1"/>
    </row>
    <row r="93" spans="2:11" ht="12.75">
      <c r="B93" s="13">
        <v>2</v>
      </c>
      <c r="C93" s="13">
        <v>3</v>
      </c>
      <c r="D93" s="13">
        <v>1</v>
      </c>
      <c r="E93" s="13">
        <v>1</v>
      </c>
      <c r="F93" s="44" t="s">
        <v>35</v>
      </c>
      <c r="G93" s="8" t="s">
        <v>28</v>
      </c>
      <c r="H93" s="66">
        <v>4000000</v>
      </c>
      <c r="I93" s="9"/>
      <c r="K93" s="1"/>
    </row>
    <row r="94" spans="2:11" ht="12.75">
      <c r="B94" s="13">
        <v>2</v>
      </c>
      <c r="C94" s="13">
        <v>3</v>
      </c>
      <c r="D94" s="44">
        <v>1</v>
      </c>
      <c r="E94" s="44" t="s">
        <v>43</v>
      </c>
      <c r="F94" s="72">
        <v>3</v>
      </c>
      <c r="G94" s="60" t="s">
        <v>118</v>
      </c>
      <c r="H94" s="66">
        <v>580000</v>
      </c>
      <c r="I94" s="9"/>
      <c r="K94" s="1"/>
    </row>
    <row r="95" spans="2:11" ht="12.75">
      <c r="B95" s="85">
        <v>2</v>
      </c>
      <c r="C95" s="85">
        <v>3</v>
      </c>
      <c r="D95" s="85">
        <v>2</v>
      </c>
      <c r="E95" s="92"/>
      <c r="F95" s="92"/>
      <c r="G95" s="87" t="s">
        <v>65</v>
      </c>
      <c r="H95" s="88">
        <f>H96</f>
        <v>2700000</v>
      </c>
      <c r="I95" s="9"/>
      <c r="K95" s="1"/>
    </row>
    <row r="96" spans="2:11" ht="12.75">
      <c r="B96" s="13">
        <v>2</v>
      </c>
      <c r="C96" s="13">
        <v>3</v>
      </c>
      <c r="D96" s="13">
        <v>2</v>
      </c>
      <c r="E96" s="44" t="s">
        <v>43</v>
      </c>
      <c r="F96" s="44" t="s">
        <v>35</v>
      </c>
      <c r="G96" s="17" t="s">
        <v>69</v>
      </c>
      <c r="H96" s="71">
        <v>2700000</v>
      </c>
      <c r="I96" s="9"/>
      <c r="K96" s="1"/>
    </row>
    <row r="97" spans="2:11" ht="12.75">
      <c r="B97" s="85">
        <v>2</v>
      </c>
      <c r="C97" s="85">
        <v>3</v>
      </c>
      <c r="D97" s="85">
        <v>3</v>
      </c>
      <c r="E97" s="92"/>
      <c r="F97" s="92"/>
      <c r="G97" s="87" t="s">
        <v>53</v>
      </c>
      <c r="H97" s="88">
        <f>H98+H99+H100+H101+H102</f>
        <v>50900000</v>
      </c>
      <c r="I97" s="9"/>
      <c r="K97" s="1"/>
    </row>
    <row r="98" spans="2:11" ht="12.75">
      <c r="B98" s="13">
        <v>2</v>
      </c>
      <c r="C98" s="13">
        <v>3</v>
      </c>
      <c r="D98" s="13">
        <v>3</v>
      </c>
      <c r="E98" s="44" t="s">
        <v>35</v>
      </c>
      <c r="F98" s="44" t="s">
        <v>35</v>
      </c>
      <c r="G98" s="17" t="s">
        <v>54</v>
      </c>
      <c r="H98" s="71">
        <v>1000000</v>
      </c>
      <c r="I98" s="9"/>
      <c r="K98" s="1"/>
    </row>
    <row r="99" spans="2:11" ht="12.75">
      <c r="B99" s="13">
        <v>2</v>
      </c>
      <c r="C99" s="13">
        <v>3</v>
      </c>
      <c r="D99" s="13">
        <v>3</v>
      </c>
      <c r="E99" s="44" t="s">
        <v>34</v>
      </c>
      <c r="F99" s="44"/>
      <c r="G99" s="17" t="s">
        <v>55</v>
      </c>
      <c r="H99" s="66">
        <v>2000000</v>
      </c>
      <c r="I99" s="9"/>
      <c r="K99" s="1"/>
    </row>
    <row r="100" spans="2:11" ht="12.75">
      <c r="B100" s="13">
        <v>2</v>
      </c>
      <c r="C100" s="13">
        <v>3</v>
      </c>
      <c r="D100" s="13">
        <v>3</v>
      </c>
      <c r="E100" s="44" t="s">
        <v>43</v>
      </c>
      <c r="F100" s="44"/>
      <c r="G100" s="17" t="s">
        <v>80</v>
      </c>
      <c r="H100" s="66">
        <v>800000</v>
      </c>
      <c r="I100" s="9"/>
      <c r="K100" s="1"/>
    </row>
    <row r="101" spans="2:11" ht="12.75">
      <c r="B101" s="13">
        <v>2</v>
      </c>
      <c r="C101" s="13">
        <v>3</v>
      </c>
      <c r="D101" s="13">
        <v>3</v>
      </c>
      <c r="E101" s="44" t="s">
        <v>56</v>
      </c>
      <c r="F101" s="44"/>
      <c r="G101" s="17" t="s">
        <v>81</v>
      </c>
      <c r="H101" s="66">
        <v>100000</v>
      </c>
      <c r="I101" s="9"/>
      <c r="K101" s="1"/>
    </row>
    <row r="102" spans="2:11" ht="12.75">
      <c r="B102" s="13">
        <v>2</v>
      </c>
      <c r="C102" s="13">
        <v>3</v>
      </c>
      <c r="D102" s="13">
        <v>3</v>
      </c>
      <c r="E102" s="44" t="s">
        <v>92</v>
      </c>
      <c r="F102" s="44"/>
      <c r="G102" s="69" t="s">
        <v>119</v>
      </c>
      <c r="H102" s="71">
        <v>47000000</v>
      </c>
      <c r="I102" s="9"/>
      <c r="K102" s="1"/>
    </row>
    <row r="103" spans="2:11" ht="12.75">
      <c r="B103" s="85">
        <v>2</v>
      </c>
      <c r="C103" s="85">
        <v>3</v>
      </c>
      <c r="D103" s="85">
        <v>4</v>
      </c>
      <c r="E103" s="92"/>
      <c r="F103" s="92"/>
      <c r="G103" s="87" t="s">
        <v>120</v>
      </c>
      <c r="H103" s="99">
        <f>H104</f>
        <v>25000</v>
      </c>
      <c r="I103" s="9"/>
      <c r="K103" s="1"/>
    </row>
    <row r="104" spans="2:11" ht="12.75">
      <c r="B104" s="13">
        <v>2</v>
      </c>
      <c r="C104" s="13">
        <v>3</v>
      </c>
      <c r="D104" s="13">
        <v>4</v>
      </c>
      <c r="E104" s="44" t="s">
        <v>35</v>
      </c>
      <c r="F104" s="44" t="s">
        <v>35</v>
      </c>
      <c r="G104" s="69" t="s">
        <v>121</v>
      </c>
      <c r="H104" s="71">
        <v>25000</v>
      </c>
      <c r="I104" s="9"/>
      <c r="K104" s="1"/>
    </row>
    <row r="105" spans="2:11" ht="12.75">
      <c r="B105" s="85">
        <v>2</v>
      </c>
      <c r="C105" s="85">
        <v>3</v>
      </c>
      <c r="D105" s="85">
        <v>5</v>
      </c>
      <c r="E105" s="92"/>
      <c r="F105" s="92"/>
      <c r="G105" s="87" t="s">
        <v>57</v>
      </c>
      <c r="H105" s="88">
        <f>H106+H107+H108+H109</f>
        <v>1800000</v>
      </c>
      <c r="I105" s="9"/>
      <c r="K105" s="1"/>
    </row>
    <row r="106" spans="2:11" ht="12.75">
      <c r="B106" s="13">
        <v>2</v>
      </c>
      <c r="C106" s="13">
        <v>3</v>
      </c>
      <c r="D106" s="13">
        <v>5</v>
      </c>
      <c r="E106" s="44" t="s">
        <v>35</v>
      </c>
      <c r="F106" s="44" t="s">
        <v>35</v>
      </c>
      <c r="G106" s="17" t="s">
        <v>122</v>
      </c>
      <c r="H106" s="71">
        <v>100000</v>
      </c>
      <c r="I106" s="9"/>
      <c r="K106" s="1"/>
    </row>
    <row r="107" spans="2:11" ht="12.75">
      <c r="B107" s="13">
        <v>2</v>
      </c>
      <c r="C107" s="13">
        <v>3</v>
      </c>
      <c r="D107" s="13">
        <v>5</v>
      </c>
      <c r="E107" s="44" t="s">
        <v>43</v>
      </c>
      <c r="F107" s="44"/>
      <c r="G107" s="17" t="s">
        <v>72</v>
      </c>
      <c r="H107" s="66">
        <v>1000000</v>
      </c>
      <c r="I107" s="9"/>
      <c r="K107" s="1"/>
    </row>
    <row r="108" spans="2:11" ht="12.75">
      <c r="B108" s="13">
        <v>2</v>
      </c>
      <c r="C108" s="13">
        <v>3</v>
      </c>
      <c r="D108" s="13">
        <v>5</v>
      </c>
      <c r="E108" s="44" t="s">
        <v>56</v>
      </c>
      <c r="F108" s="44"/>
      <c r="G108" s="17" t="s">
        <v>66</v>
      </c>
      <c r="H108" s="71">
        <v>200000</v>
      </c>
      <c r="I108" s="9"/>
      <c r="K108" s="1"/>
    </row>
    <row r="109" spans="2:11" ht="12.75">
      <c r="B109" s="13">
        <v>2</v>
      </c>
      <c r="C109" s="13">
        <v>3</v>
      </c>
      <c r="D109" s="13">
        <v>5</v>
      </c>
      <c r="E109" s="44" t="s">
        <v>36</v>
      </c>
      <c r="F109" s="44"/>
      <c r="G109" s="17" t="s">
        <v>58</v>
      </c>
      <c r="H109" s="66">
        <v>500000</v>
      </c>
      <c r="I109" s="9"/>
      <c r="K109" s="1"/>
    </row>
    <row r="110" spans="2:11" ht="12.75">
      <c r="B110" s="85">
        <v>2</v>
      </c>
      <c r="C110" s="85">
        <v>3</v>
      </c>
      <c r="D110" s="85">
        <v>6</v>
      </c>
      <c r="E110" s="92"/>
      <c r="F110" s="92"/>
      <c r="G110" s="87" t="s">
        <v>59</v>
      </c>
      <c r="H110" s="88">
        <f>H111+H112+H113+H114+H115+H116+H117</f>
        <v>1950000</v>
      </c>
      <c r="I110" s="9"/>
      <c r="K110" s="1"/>
    </row>
    <row r="111" spans="2:11" ht="12.75">
      <c r="B111" s="61">
        <v>2</v>
      </c>
      <c r="C111" s="61">
        <v>3</v>
      </c>
      <c r="D111" s="61">
        <v>6</v>
      </c>
      <c r="E111" s="63" t="s">
        <v>35</v>
      </c>
      <c r="F111" s="64" t="s">
        <v>35</v>
      </c>
      <c r="G111" s="62" t="s">
        <v>123</v>
      </c>
      <c r="H111" s="71">
        <v>100000</v>
      </c>
      <c r="I111" s="9"/>
      <c r="K111" s="1"/>
    </row>
    <row r="112" spans="2:11" ht="12.75">
      <c r="B112" s="61">
        <v>2</v>
      </c>
      <c r="C112" s="61">
        <v>3</v>
      </c>
      <c r="D112" s="61">
        <v>6</v>
      </c>
      <c r="E112" s="63" t="s">
        <v>35</v>
      </c>
      <c r="F112" s="64" t="s">
        <v>56</v>
      </c>
      <c r="G112" s="62" t="s">
        <v>124</v>
      </c>
      <c r="H112" s="71">
        <v>50000</v>
      </c>
      <c r="I112" s="9"/>
      <c r="K112" s="1"/>
    </row>
    <row r="113" spans="2:11" ht="12.75">
      <c r="B113" s="61">
        <v>2</v>
      </c>
      <c r="C113" s="61">
        <v>3</v>
      </c>
      <c r="D113" s="61">
        <v>6</v>
      </c>
      <c r="E113" s="63" t="s">
        <v>34</v>
      </c>
      <c r="F113" s="64" t="s">
        <v>35</v>
      </c>
      <c r="G113" s="62" t="s">
        <v>125</v>
      </c>
      <c r="H113" s="71">
        <v>700000</v>
      </c>
      <c r="I113" s="9"/>
      <c r="K113" s="1"/>
    </row>
    <row r="114" spans="2:11" ht="12.75">
      <c r="B114" s="61">
        <v>2</v>
      </c>
      <c r="C114" s="61">
        <v>3</v>
      </c>
      <c r="D114" s="61">
        <v>6</v>
      </c>
      <c r="E114" s="63" t="s">
        <v>34</v>
      </c>
      <c r="F114" s="64" t="s">
        <v>34</v>
      </c>
      <c r="G114" s="62" t="s">
        <v>126</v>
      </c>
      <c r="H114" s="71">
        <v>100000</v>
      </c>
      <c r="I114" s="9"/>
      <c r="K114" s="1"/>
    </row>
    <row r="115" spans="2:11" ht="12.75">
      <c r="B115" s="61">
        <v>2</v>
      </c>
      <c r="C115" s="61">
        <v>3</v>
      </c>
      <c r="D115" s="61">
        <v>6</v>
      </c>
      <c r="E115" s="63" t="s">
        <v>34</v>
      </c>
      <c r="F115" s="64" t="s">
        <v>43</v>
      </c>
      <c r="G115" s="62" t="s">
        <v>127</v>
      </c>
      <c r="H115" s="71">
        <v>50000</v>
      </c>
      <c r="I115" s="9"/>
      <c r="K115" s="1"/>
    </row>
    <row r="116" spans="2:11" ht="12.75">
      <c r="B116" s="61">
        <v>2</v>
      </c>
      <c r="C116" s="61">
        <v>3</v>
      </c>
      <c r="D116" s="61">
        <v>6</v>
      </c>
      <c r="E116" s="63" t="s">
        <v>43</v>
      </c>
      <c r="F116" s="64" t="s">
        <v>35</v>
      </c>
      <c r="G116" s="62" t="s">
        <v>128</v>
      </c>
      <c r="H116" s="71">
        <v>700000</v>
      </c>
      <c r="I116" s="9"/>
      <c r="K116" s="1"/>
    </row>
    <row r="117" spans="2:11" ht="12.75">
      <c r="B117" s="13">
        <v>2</v>
      </c>
      <c r="C117" s="13">
        <v>3</v>
      </c>
      <c r="D117" s="13">
        <v>6</v>
      </c>
      <c r="E117" s="44" t="s">
        <v>43</v>
      </c>
      <c r="F117" s="44" t="s">
        <v>92</v>
      </c>
      <c r="G117" s="17" t="s">
        <v>129</v>
      </c>
      <c r="H117" s="71">
        <v>250000</v>
      </c>
      <c r="I117" s="9"/>
      <c r="K117" s="1"/>
    </row>
    <row r="118" spans="2:11" ht="12.75">
      <c r="B118" s="85">
        <v>2</v>
      </c>
      <c r="C118" s="85">
        <v>3</v>
      </c>
      <c r="D118" s="85">
        <v>7</v>
      </c>
      <c r="E118" s="85"/>
      <c r="F118" s="86"/>
      <c r="G118" s="93" t="s">
        <v>29</v>
      </c>
      <c r="H118" s="88">
        <f>H119</f>
        <v>15848045</v>
      </c>
      <c r="I118" s="9"/>
      <c r="J118" s="18"/>
      <c r="K118" s="1"/>
    </row>
    <row r="119" spans="2:11" ht="12.75">
      <c r="B119" s="100">
        <v>2</v>
      </c>
      <c r="C119" s="100">
        <v>3</v>
      </c>
      <c r="D119" s="100">
        <v>7</v>
      </c>
      <c r="E119" s="100">
        <v>1</v>
      </c>
      <c r="F119" s="101"/>
      <c r="G119" s="102" t="s">
        <v>159</v>
      </c>
      <c r="H119" s="103">
        <f>H120+H121+H122+H123+H124+H125+H126</f>
        <v>15848045</v>
      </c>
      <c r="I119" s="9"/>
      <c r="J119" s="18"/>
      <c r="K119" s="1"/>
    </row>
    <row r="120" spans="2:11" ht="12.75">
      <c r="B120" s="13">
        <v>2</v>
      </c>
      <c r="C120" s="13">
        <v>3</v>
      </c>
      <c r="D120" s="13">
        <v>7</v>
      </c>
      <c r="E120" s="13">
        <v>1</v>
      </c>
      <c r="F120" s="50">
        <v>1</v>
      </c>
      <c r="G120" s="8" t="s">
        <v>130</v>
      </c>
      <c r="H120" s="71">
        <v>7500000</v>
      </c>
      <c r="I120" s="9"/>
      <c r="J120" s="18"/>
      <c r="K120" s="1"/>
    </row>
    <row r="121" spans="2:11" ht="12.75">
      <c r="B121" s="13">
        <v>2</v>
      </c>
      <c r="C121" s="13">
        <v>3</v>
      </c>
      <c r="D121" s="13">
        <v>7</v>
      </c>
      <c r="E121" s="13">
        <v>1</v>
      </c>
      <c r="F121" s="50">
        <v>2</v>
      </c>
      <c r="G121" s="8" t="s">
        <v>131</v>
      </c>
      <c r="H121" s="71">
        <v>7000000</v>
      </c>
      <c r="I121" s="9"/>
      <c r="J121" s="18"/>
      <c r="K121" s="1"/>
    </row>
    <row r="122" spans="2:11" ht="12.75">
      <c r="B122" s="13">
        <v>2</v>
      </c>
      <c r="C122" s="13">
        <v>3</v>
      </c>
      <c r="D122" s="13">
        <v>7</v>
      </c>
      <c r="E122" s="13">
        <v>1</v>
      </c>
      <c r="F122" s="50">
        <v>4</v>
      </c>
      <c r="G122" s="69" t="s">
        <v>132</v>
      </c>
      <c r="H122" s="71">
        <v>20000</v>
      </c>
      <c r="I122" s="9"/>
      <c r="J122" s="18"/>
      <c r="K122" s="1"/>
    </row>
    <row r="123" spans="2:11" ht="12.75">
      <c r="B123" s="13">
        <v>2</v>
      </c>
      <c r="C123" s="13">
        <v>3</v>
      </c>
      <c r="D123" s="13">
        <v>7</v>
      </c>
      <c r="E123" s="13">
        <v>1</v>
      </c>
      <c r="F123" s="50">
        <v>6</v>
      </c>
      <c r="G123" s="73" t="s">
        <v>133</v>
      </c>
      <c r="H123" s="71">
        <v>1000000</v>
      </c>
      <c r="I123" s="9"/>
      <c r="J123" s="18"/>
      <c r="K123" s="1"/>
    </row>
    <row r="124" spans="2:11" ht="15.75" customHeight="1">
      <c r="B124" s="13">
        <v>2</v>
      </c>
      <c r="C124" s="50">
        <v>3</v>
      </c>
      <c r="D124" s="50">
        <v>7</v>
      </c>
      <c r="E124" s="50">
        <v>2</v>
      </c>
      <c r="F124" s="76" t="s">
        <v>34</v>
      </c>
      <c r="G124" s="77" t="s">
        <v>134</v>
      </c>
      <c r="H124" s="71">
        <v>100000</v>
      </c>
      <c r="I124" s="9"/>
      <c r="J124" s="18"/>
      <c r="K124" s="1"/>
    </row>
    <row r="125" spans="2:11" ht="15.75" customHeight="1">
      <c r="B125" s="74">
        <v>2</v>
      </c>
      <c r="C125" s="74">
        <v>3</v>
      </c>
      <c r="D125" s="74">
        <v>7</v>
      </c>
      <c r="E125" s="74">
        <v>2</v>
      </c>
      <c r="F125" s="75" t="s">
        <v>43</v>
      </c>
      <c r="G125" s="77" t="s">
        <v>135</v>
      </c>
      <c r="H125" s="71">
        <v>178045</v>
      </c>
      <c r="I125" s="9"/>
      <c r="J125" s="18"/>
      <c r="K125" s="1"/>
    </row>
    <row r="126" spans="2:11" ht="15.75" customHeight="1">
      <c r="B126" s="74">
        <v>2</v>
      </c>
      <c r="C126" s="74">
        <v>3</v>
      </c>
      <c r="D126" s="74">
        <v>7</v>
      </c>
      <c r="E126" s="74">
        <v>2</v>
      </c>
      <c r="F126" s="75" t="s">
        <v>92</v>
      </c>
      <c r="G126" s="77" t="s">
        <v>136</v>
      </c>
      <c r="H126" s="71">
        <v>50000</v>
      </c>
      <c r="I126" s="9"/>
      <c r="J126" s="18"/>
      <c r="K126" s="1"/>
    </row>
    <row r="127" spans="2:11" ht="15.75" customHeight="1">
      <c r="B127" s="94">
        <v>2</v>
      </c>
      <c r="C127" s="94">
        <v>3</v>
      </c>
      <c r="D127" s="94">
        <v>9</v>
      </c>
      <c r="E127" s="94"/>
      <c r="F127" s="95"/>
      <c r="G127" s="96" t="s">
        <v>137</v>
      </c>
      <c r="H127" s="88">
        <f>H128+H129+H130+H131+H132+H133+H134</f>
        <v>7544159</v>
      </c>
      <c r="I127" s="9"/>
      <c r="J127" s="18"/>
      <c r="K127" s="1"/>
    </row>
    <row r="128" spans="2:11" ht="12.75">
      <c r="B128" s="13">
        <v>2</v>
      </c>
      <c r="C128" s="13">
        <v>3</v>
      </c>
      <c r="D128" s="13">
        <v>9</v>
      </c>
      <c r="E128" s="13">
        <v>1</v>
      </c>
      <c r="F128" s="44" t="s">
        <v>35</v>
      </c>
      <c r="G128" s="49" t="s">
        <v>138</v>
      </c>
      <c r="H128" s="71">
        <v>2000000</v>
      </c>
      <c r="I128" s="9"/>
      <c r="J128" s="18"/>
      <c r="K128" s="1"/>
    </row>
    <row r="129" spans="2:11" ht="12.75">
      <c r="B129" s="13">
        <v>2</v>
      </c>
      <c r="C129" s="13">
        <v>3</v>
      </c>
      <c r="D129" s="13">
        <v>9</v>
      </c>
      <c r="E129" s="13">
        <v>2</v>
      </c>
      <c r="F129" s="44"/>
      <c r="G129" s="49" t="s">
        <v>60</v>
      </c>
      <c r="H129" s="71">
        <v>3450000</v>
      </c>
      <c r="I129" s="9"/>
      <c r="J129" s="18"/>
      <c r="K129" s="1"/>
    </row>
    <row r="130" spans="2:11" ht="12.75">
      <c r="B130" s="13">
        <v>2</v>
      </c>
      <c r="C130" s="13">
        <v>3</v>
      </c>
      <c r="D130" s="13">
        <v>9</v>
      </c>
      <c r="E130" s="13">
        <v>4</v>
      </c>
      <c r="F130" s="44"/>
      <c r="G130" s="49" t="s">
        <v>139</v>
      </c>
      <c r="H130" s="71">
        <v>100000</v>
      </c>
      <c r="I130" s="9"/>
      <c r="J130" s="18"/>
      <c r="K130" s="1"/>
    </row>
    <row r="131" spans="2:11" ht="12.75">
      <c r="B131" s="13">
        <v>2</v>
      </c>
      <c r="C131" s="13">
        <v>3</v>
      </c>
      <c r="D131" s="13">
        <v>9</v>
      </c>
      <c r="E131" s="13">
        <v>5</v>
      </c>
      <c r="F131" s="51"/>
      <c r="G131" s="49" t="s">
        <v>67</v>
      </c>
      <c r="H131" s="71">
        <v>350000</v>
      </c>
      <c r="I131" s="9"/>
      <c r="J131" s="18"/>
      <c r="K131" s="1"/>
    </row>
    <row r="132" spans="2:11" ht="12.75">
      <c r="B132" s="13">
        <v>2</v>
      </c>
      <c r="C132" s="13">
        <v>3</v>
      </c>
      <c r="D132" s="13">
        <v>9</v>
      </c>
      <c r="E132" s="13">
        <v>6</v>
      </c>
      <c r="F132" s="44">
        <v>1</v>
      </c>
      <c r="G132" s="49" t="s">
        <v>44</v>
      </c>
      <c r="H132" s="71">
        <v>1130000</v>
      </c>
      <c r="I132" s="9"/>
      <c r="J132" s="18"/>
      <c r="K132" s="1"/>
    </row>
    <row r="133" spans="2:11" ht="12.75">
      <c r="B133" s="13">
        <v>2</v>
      </c>
      <c r="C133" s="13">
        <v>3</v>
      </c>
      <c r="D133" s="13">
        <v>9</v>
      </c>
      <c r="E133" s="13">
        <v>8</v>
      </c>
      <c r="F133" s="44"/>
      <c r="G133" s="65" t="s">
        <v>77</v>
      </c>
      <c r="H133" s="71">
        <v>0</v>
      </c>
      <c r="I133" s="9"/>
      <c r="J133" s="18"/>
      <c r="K133" s="1"/>
    </row>
    <row r="134" spans="2:11" ht="12.75">
      <c r="B134" s="13">
        <v>2</v>
      </c>
      <c r="C134" s="13">
        <v>3</v>
      </c>
      <c r="D134" s="13">
        <v>9</v>
      </c>
      <c r="E134" s="13">
        <v>9</v>
      </c>
      <c r="F134" s="44"/>
      <c r="G134" s="49" t="s">
        <v>140</v>
      </c>
      <c r="H134" s="71">
        <v>514159</v>
      </c>
      <c r="I134" s="9"/>
      <c r="J134" s="18"/>
      <c r="K134" s="1"/>
    </row>
    <row r="135" spans="2:11" ht="18.75" customHeight="1">
      <c r="B135" s="13"/>
      <c r="C135" s="13"/>
      <c r="D135" s="13"/>
      <c r="E135" s="13"/>
      <c r="F135" s="44"/>
      <c r="G135" s="84" t="s">
        <v>154</v>
      </c>
      <c r="H135" s="79"/>
      <c r="I135" s="83">
        <f>H92+H95+H97+H103+H105+H110+H118+H127</f>
        <v>85347204</v>
      </c>
      <c r="J135" s="18"/>
      <c r="K135" s="1"/>
    </row>
    <row r="136" spans="2:11" ht="15.75">
      <c r="B136" s="13">
        <v>2</v>
      </c>
      <c r="C136" s="13">
        <v>4</v>
      </c>
      <c r="D136" s="13"/>
      <c r="E136" s="13"/>
      <c r="F136" s="44"/>
      <c r="G136" s="36" t="s">
        <v>144</v>
      </c>
      <c r="H136" s="120"/>
      <c r="I136" s="11"/>
      <c r="J136" s="18"/>
      <c r="K136" s="1"/>
    </row>
    <row r="137" spans="2:11" ht="15.75" customHeight="1">
      <c r="B137" s="85">
        <v>2</v>
      </c>
      <c r="C137" s="85">
        <v>4</v>
      </c>
      <c r="D137" s="85">
        <v>1</v>
      </c>
      <c r="E137" s="86"/>
      <c r="F137" s="90"/>
      <c r="G137" s="87" t="s">
        <v>145</v>
      </c>
      <c r="H137" s="88">
        <f>H138+H139+H140</f>
        <v>3000000</v>
      </c>
      <c r="I137" s="111"/>
      <c r="J137" s="18"/>
      <c r="K137" s="1"/>
    </row>
    <row r="138" spans="2:11" ht="12.75">
      <c r="B138" s="13">
        <v>2</v>
      </c>
      <c r="C138" s="13">
        <v>4</v>
      </c>
      <c r="D138" s="13">
        <v>1</v>
      </c>
      <c r="E138" s="13">
        <v>2</v>
      </c>
      <c r="F138" s="44" t="s">
        <v>35</v>
      </c>
      <c r="G138" s="73" t="s">
        <v>141</v>
      </c>
      <c r="H138" s="71">
        <v>1000000</v>
      </c>
      <c r="I138" s="11"/>
      <c r="J138" s="18"/>
      <c r="K138" s="1"/>
    </row>
    <row r="139" spans="2:11" ht="12.75">
      <c r="B139" s="13">
        <v>2</v>
      </c>
      <c r="C139" s="13">
        <v>4</v>
      </c>
      <c r="D139" s="13">
        <v>1</v>
      </c>
      <c r="E139" s="13">
        <v>4</v>
      </c>
      <c r="F139" s="44"/>
      <c r="G139" s="73" t="s">
        <v>142</v>
      </c>
      <c r="H139" s="71">
        <v>1500000</v>
      </c>
      <c r="I139" s="11"/>
      <c r="J139" s="18"/>
      <c r="K139" s="1"/>
    </row>
    <row r="140" spans="2:11" ht="12.75">
      <c r="B140" s="13">
        <v>2</v>
      </c>
      <c r="C140" s="13">
        <v>4</v>
      </c>
      <c r="D140" s="13">
        <v>1</v>
      </c>
      <c r="E140" s="13">
        <v>4</v>
      </c>
      <c r="F140" s="44" t="s">
        <v>34</v>
      </c>
      <c r="G140" s="73" t="s">
        <v>143</v>
      </c>
      <c r="H140" s="71">
        <v>500000</v>
      </c>
      <c r="I140" s="11"/>
      <c r="J140" s="18"/>
      <c r="K140" s="1"/>
    </row>
    <row r="141" spans="2:11" ht="17.25" customHeight="1">
      <c r="B141" s="13"/>
      <c r="C141" s="13"/>
      <c r="D141" s="13"/>
      <c r="E141" s="13"/>
      <c r="F141" s="44"/>
      <c r="G141" s="84" t="s">
        <v>162</v>
      </c>
      <c r="H141" s="121"/>
      <c r="I141" s="83">
        <f>H137</f>
        <v>3000000</v>
      </c>
      <c r="J141" s="18"/>
      <c r="K141" s="1"/>
    </row>
    <row r="142" spans="2:11" ht="15.75">
      <c r="B142" s="34">
        <v>2</v>
      </c>
      <c r="C142" s="58">
        <v>6</v>
      </c>
      <c r="D142" s="46"/>
      <c r="E142" s="46"/>
      <c r="F142" s="46"/>
      <c r="G142" s="36" t="s">
        <v>70</v>
      </c>
      <c r="H142" s="33"/>
      <c r="I142" s="11"/>
      <c r="J142" s="18"/>
      <c r="K142" s="1"/>
    </row>
    <row r="143" spans="2:11" ht="12.75">
      <c r="B143" s="85" t="s">
        <v>34</v>
      </c>
      <c r="C143" s="85">
        <v>6</v>
      </c>
      <c r="D143" s="85">
        <v>1</v>
      </c>
      <c r="E143" s="85"/>
      <c r="F143" s="97"/>
      <c r="G143" s="98" t="s">
        <v>76</v>
      </c>
      <c r="H143" s="88">
        <f>H144+H145+H146</f>
        <v>7240000</v>
      </c>
      <c r="I143" s="11"/>
      <c r="J143" s="18"/>
      <c r="K143" s="1"/>
    </row>
    <row r="144" spans="2:11" ht="12.75">
      <c r="B144" s="13">
        <v>2</v>
      </c>
      <c r="C144" s="13">
        <v>6</v>
      </c>
      <c r="D144" s="13">
        <v>1</v>
      </c>
      <c r="E144" s="13">
        <v>1</v>
      </c>
      <c r="F144" s="67">
        <v>1</v>
      </c>
      <c r="G144" s="49" t="s">
        <v>79</v>
      </c>
      <c r="H144" s="71">
        <v>4000000</v>
      </c>
      <c r="I144" s="11"/>
      <c r="J144" s="18"/>
      <c r="K144" s="1"/>
    </row>
    <row r="145" spans="2:11" ht="12.75">
      <c r="B145" s="13">
        <v>2</v>
      </c>
      <c r="C145" s="13">
        <v>6</v>
      </c>
      <c r="D145" s="13">
        <v>1</v>
      </c>
      <c r="E145" s="13">
        <v>3</v>
      </c>
      <c r="G145" s="49" t="s">
        <v>146</v>
      </c>
      <c r="H145" s="71">
        <v>2240000</v>
      </c>
      <c r="I145" s="9"/>
      <c r="J145" s="18"/>
      <c r="K145" s="1"/>
    </row>
    <row r="146" spans="2:11" ht="12.75">
      <c r="B146" s="13">
        <v>2</v>
      </c>
      <c r="C146" s="13">
        <v>6</v>
      </c>
      <c r="D146" s="13">
        <v>1</v>
      </c>
      <c r="E146" s="13">
        <v>4</v>
      </c>
      <c r="G146" s="49" t="s">
        <v>147</v>
      </c>
      <c r="H146" s="71">
        <v>1000000</v>
      </c>
      <c r="I146" s="9"/>
      <c r="J146" s="18"/>
      <c r="K146" s="1"/>
    </row>
    <row r="147" spans="2:11" ht="12.75">
      <c r="B147" s="13">
        <v>2</v>
      </c>
      <c r="C147" s="13">
        <v>6</v>
      </c>
      <c r="D147" s="13"/>
      <c r="E147" s="13"/>
      <c r="G147" s="48" t="s">
        <v>70</v>
      </c>
      <c r="H147" s="71"/>
      <c r="I147" s="9"/>
      <c r="J147" s="18"/>
      <c r="K147" s="1"/>
    </row>
    <row r="148" spans="2:11" ht="12.75">
      <c r="B148" s="85">
        <v>2</v>
      </c>
      <c r="C148" s="85">
        <v>6</v>
      </c>
      <c r="D148" s="85">
        <v>2</v>
      </c>
      <c r="E148" s="85"/>
      <c r="F148" s="97"/>
      <c r="G148" s="98" t="s">
        <v>148</v>
      </c>
      <c r="H148" s="88">
        <f>H149+H150</f>
        <v>160000</v>
      </c>
      <c r="I148" s="9"/>
      <c r="J148" s="18"/>
      <c r="K148" s="1"/>
    </row>
    <row r="149" spans="2:11" ht="12.75">
      <c r="B149" s="13">
        <v>2</v>
      </c>
      <c r="C149" s="13">
        <v>6</v>
      </c>
      <c r="D149" s="13">
        <v>2</v>
      </c>
      <c r="E149" s="13">
        <v>1</v>
      </c>
      <c r="F149" s="67">
        <v>1</v>
      </c>
      <c r="G149" s="49" t="s">
        <v>82</v>
      </c>
      <c r="H149" s="71">
        <v>80000</v>
      </c>
      <c r="I149" s="9"/>
      <c r="J149" s="18"/>
      <c r="K149" s="1"/>
    </row>
    <row r="150" spans="2:11" ht="12.75">
      <c r="B150" s="13">
        <v>2</v>
      </c>
      <c r="C150" s="13">
        <v>6</v>
      </c>
      <c r="D150" s="13">
        <v>2</v>
      </c>
      <c r="E150" s="13">
        <v>3</v>
      </c>
      <c r="F150" s="1">
        <v>1</v>
      </c>
      <c r="G150" s="49" t="s">
        <v>73</v>
      </c>
      <c r="H150" s="71">
        <v>80000</v>
      </c>
      <c r="I150" s="9"/>
      <c r="J150" s="18"/>
      <c r="K150" s="1"/>
    </row>
    <row r="151" spans="2:11" ht="12.75">
      <c r="B151" s="85">
        <v>2</v>
      </c>
      <c r="C151" s="85">
        <v>6</v>
      </c>
      <c r="D151" s="85">
        <v>4</v>
      </c>
      <c r="E151" s="85"/>
      <c r="F151" s="97"/>
      <c r="G151" s="98" t="s">
        <v>74</v>
      </c>
      <c r="H151" s="88">
        <f>H152</f>
        <v>7000000</v>
      </c>
      <c r="I151" s="9"/>
      <c r="J151" s="18"/>
      <c r="K151" s="1"/>
    </row>
    <row r="152" spans="2:11" ht="12.75">
      <c r="B152" s="100">
        <v>2</v>
      </c>
      <c r="C152" s="100">
        <v>6</v>
      </c>
      <c r="D152" s="100">
        <v>4</v>
      </c>
      <c r="E152" s="100">
        <v>1</v>
      </c>
      <c r="F152" s="104"/>
      <c r="G152" s="105" t="s">
        <v>83</v>
      </c>
      <c r="H152" s="103">
        <f>H153</f>
        <v>7000000</v>
      </c>
      <c r="I152" s="9"/>
      <c r="J152" s="18"/>
      <c r="K152" s="1"/>
    </row>
    <row r="153" spans="2:11" ht="12.75">
      <c r="B153" s="13">
        <v>2</v>
      </c>
      <c r="C153" s="13">
        <v>6</v>
      </c>
      <c r="D153" s="13">
        <v>4</v>
      </c>
      <c r="E153" s="13">
        <v>1</v>
      </c>
      <c r="F153" s="67">
        <v>1</v>
      </c>
      <c r="G153" s="49" t="s">
        <v>83</v>
      </c>
      <c r="H153" s="71">
        <v>7000000</v>
      </c>
      <c r="I153" s="9"/>
      <c r="J153" s="18"/>
      <c r="K153" s="1"/>
    </row>
    <row r="154" spans="2:11" ht="12.75">
      <c r="B154" s="85">
        <v>2</v>
      </c>
      <c r="C154" s="85">
        <v>6</v>
      </c>
      <c r="D154" s="85">
        <v>5</v>
      </c>
      <c r="E154" s="85"/>
      <c r="F154" s="107"/>
      <c r="G154" s="98" t="s">
        <v>160</v>
      </c>
      <c r="H154" s="88">
        <f>H155+H156</f>
        <v>3600000</v>
      </c>
      <c r="I154" s="9"/>
      <c r="J154" s="18"/>
      <c r="K154" s="1"/>
    </row>
    <row r="155" spans="2:11" ht="12.75">
      <c r="B155" s="13">
        <v>2</v>
      </c>
      <c r="C155" s="13">
        <v>6</v>
      </c>
      <c r="D155" s="13">
        <v>5</v>
      </c>
      <c r="E155" s="13">
        <v>5</v>
      </c>
      <c r="F155" s="106">
        <v>1</v>
      </c>
      <c r="G155" s="49" t="s">
        <v>75</v>
      </c>
      <c r="H155" s="71">
        <v>3300000</v>
      </c>
      <c r="I155" s="9"/>
      <c r="J155" s="18"/>
      <c r="K155" s="1"/>
    </row>
    <row r="156" spans="2:11" ht="12.75">
      <c r="B156" s="61">
        <v>2</v>
      </c>
      <c r="C156" s="61">
        <v>6</v>
      </c>
      <c r="D156" s="61">
        <v>5</v>
      </c>
      <c r="E156" s="61">
        <v>6</v>
      </c>
      <c r="F156" s="63" t="s">
        <v>35</v>
      </c>
      <c r="G156" s="49" t="s">
        <v>149</v>
      </c>
      <c r="H156" s="71">
        <v>300000</v>
      </c>
      <c r="I156" s="9"/>
      <c r="J156" s="18"/>
      <c r="K156" s="1"/>
    </row>
    <row r="157" spans="2:11" ht="12.75">
      <c r="B157" s="85">
        <v>2</v>
      </c>
      <c r="C157" s="85">
        <v>6</v>
      </c>
      <c r="D157" s="85">
        <v>8</v>
      </c>
      <c r="E157" s="85"/>
      <c r="F157" s="97"/>
      <c r="G157" s="98" t="s">
        <v>155</v>
      </c>
      <c r="H157" s="88">
        <f>H158</f>
        <v>4900000</v>
      </c>
      <c r="I157" s="9"/>
      <c r="J157" s="18"/>
      <c r="K157" s="1"/>
    </row>
    <row r="158" spans="2:11" ht="12.75">
      <c r="B158" s="13">
        <v>2</v>
      </c>
      <c r="C158" s="13">
        <v>6</v>
      </c>
      <c r="D158" s="13">
        <v>8</v>
      </c>
      <c r="E158" s="13">
        <v>3</v>
      </c>
      <c r="F158" s="67">
        <v>1</v>
      </c>
      <c r="G158" s="49" t="s">
        <v>150</v>
      </c>
      <c r="H158" s="71">
        <v>4900000</v>
      </c>
      <c r="I158" s="9"/>
      <c r="J158" s="18"/>
      <c r="K158" s="1"/>
    </row>
    <row r="159" spans="2:11" ht="17.25" customHeight="1">
      <c r="B159" s="7"/>
      <c r="C159" s="7"/>
      <c r="D159" s="7"/>
      <c r="E159" s="7"/>
      <c r="G159" s="84" t="s">
        <v>156</v>
      </c>
      <c r="H159" s="82"/>
      <c r="I159" s="83">
        <f>H143+H148+H151+H154+H157</f>
        <v>22900000</v>
      </c>
      <c r="J159" s="18"/>
      <c r="K159" s="1"/>
    </row>
    <row r="160" spans="2:11" ht="15.75" customHeight="1">
      <c r="B160" s="122"/>
      <c r="C160" s="122"/>
      <c r="D160" s="122"/>
      <c r="E160" s="122"/>
      <c r="F160" s="123"/>
      <c r="G160" s="124" t="s">
        <v>151</v>
      </c>
      <c r="H160" s="125"/>
      <c r="I160" s="111"/>
      <c r="J160" s="18"/>
      <c r="K160" s="1"/>
    </row>
    <row r="161" spans="2:11" ht="12.75">
      <c r="B161" s="85">
        <v>2</v>
      </c>
      <c r="C161" s="85">
        <v>7</v>
      </c>
      <c r="D161" s="85">
        <v>1</v>
      </c>
      <c r="E161" s="108"/>
      <c r="F161" s="109"/>
      <c r="G161" s="87" t="s">
        <v>84</v>
      </c>
      <c r="H161" s="110">
        <f>H162</f>
        <v>7860000</v>
      </c>
      <c r="I161" s="11"/>
      <c r="J161" s="18"/>
      <c r="K161" s="1"/>
    </row>
    <row r="162" spans="2:11" ht="12.75">
      <c r="B162" s="7">
        <v>2</v>
      </c>
      <c r="C162" s="7">
        <v>7</v>
      </c>
      <c r="D162" s="7">
        <v>1</v>
      </c>
      <c r="E162" s="7">
        <v>2</v>
      </c>
      <c r="F162" s="67">
        <v>1</v>
      </c>
      <c r="G162" s="8" t="s">
        <v>152</v>
      </c>
      <c r="H162" s="59">
        <v>7860000</v>
      </c>
      <c r="I162" s="11"/>
      <c r="J162" s="18"/>
      <c r="K162" s="1"/>
    </row>
    <row r="163" spans="2:11" ht="15" customHeight="1">
      <c r="B163" s="7"/>
      <c r="C163" s="7"/>
      <c r="D163" s="7"/>
      <c r="E163" s="7"/>
      <c r="F163" s="67"/>
      <c r="G163" s="84" t="s">
        <v>158</v>
      </c>
      <c r="H163" s="82"/>
      <c r="I163" s="83">
        <f>H161</f>
        <v>7860000</v>
      </c>
      <c r="J163" s="18"/>
      <c r="K163" s="1"/>
    </row>
    <row r="164" spans="2:11" ht="14.25" customHeight="1">
      <c r="B164" s="85">
        <v>2</v>
      </c>
      <c r="C164" s="85">
        <v>7</v>
      </c>
      <c r="D164" s="85">
        <v>2</v>
      </c>
      <c r="E164" s="85"/>
      <c r="F164" s="107"/>
      <c r="G164" s="117" t="s">
        <v>161</v>
      </c>
      <c r="H164" s="110">
        <f>H165</f>
        <v>1000000</v>
      </c>
      <c r="I164" s="11"/>
      <c r="J164" s="18"/>
      <c r="K164" s="1"/>
    </row>
    <row r="165" spans="2:11" ht="12.75">
      <c r="B165" s="7">
        <v>2</v>
      </c>
      <c r="C165" s="7">
        <v>7</v>
      </c>
      <c r="D165" s="7">
        <v>2</v>
      </c>
      <c r="E165" s="7">
        <v>2</v>
      </c>
      <c r="F165" s="67">
        <v>1</v>
      </c>
      <c r="G165" s="17" t="s">
        <v>153</v>
      </c>
      <c r="H165" s="59">
        <v>1000000</v>
      </c>
      <c r="I165" s="11"/>
      <c r="J165" s="18"/>
      <c r="K165" s="1"/>
    </row>
    <row r="166" spans="2:11" ht="15" customHeight="1">
      <c r="B166" s="7"/>
      <c r="C166" s="7"/>
      <c r="D166" s="7"/>
      <c r="E166" s="7"/>
      <c r="F166" s="67"/>
      <c r="G166" s="84" t="s">
        <v>163</v>
      </c>
      <c r="H166" s="82"/>
      <c r="I166" s="83">
        <f>H164</f>
        <v>1000000</v>
      </c>
      <c r="J166" s="18"/>
      <c r="K166" s="1"/>
    </row>
    <row r="167" spans="2:10" ht="19.5" customHeight="1">
      <c r="B167" s="37"/>
      <c r="C167" s="37"/>
      <c r="D167" s="37"/>
      <c r="E167" s="37"/>
      <c r="F167" s="37"/>
      <c r="G167" s="36" t="s">
        <v>157</v>
      </c>
      <c r="H167" s="38"/>
      <c r="I167" s="39">
        <f>I41+I90+I135+I141+I159+I163+I166</f>
        <v>384211760</v>
      </c>
      <c r="J167" s="18"/>
    </row>
    <row r="168" spans="2:9" ht="16.5" thickBot="1">
      <c r="B168" s="37"/>
      <c r="C168" s="37"/>
      <c r="D168" s="37"/>
      <c r="E168" s="37"/>
      <c r="F168" s="37"/>
      <c r="G168" s="36" t="s">
        <v>15</v>
      </c>
      <c r="H168" s="38"/>
      <c r="I168" s="40">
        <f>I16-I167</f>
        <v>0</v>
      </c>
    </row>
    <row r="169" ht="13.5" thickTop="1">
      <c r="G169" s="126"/>
    </row>
    <row r="170" ht="12.75">
      <c r="G170" s="127"/>
    </row>
    <row r="172" ht="12.75">
      <c r="H172" s="42"/>
    </row>
    <row r="173" ht="12.75">
      <c r="H173" s="42"/>
    </row>
    <row r="174" ht="12.75">
      <c r="H174" s="42"/>
    </row>
    <row r="175" spans="8:9" ht="12.75">
      <c r="H175" s="42"/>
      <c r="I175" s="15"/>
    </row>
    <row r="176" spans="8:12" ht="12.75">
      <c r="H176" s="42"/>
      <c r="I176" s="42"/>
      <c r="J176" s="128"/>
      <c r="K176" s="128"/>
      <c r="L176" s="128"/>
    </row>
    <row r="177" spans="8:12" ht="12.75">
      <c r="H177" s="42"/>
      <c r="I177" s="42"/>
      <c r="J177" s="128"/>
      <c r="K177" s="128"/>
      <c r="L177" s="128"/>
    </row>
    <row r="178" spans="8:12" ht="12.75">
      <c r="H178" s="42"/>
      <c r="I178" s="42"/>
      <c r="J178" s="128"/>
      <c r="K178" s="128"/>
      <c r="L178" s="128"/>
    </row>
    <row r="181" spans="8:11" ht="12.75">
      <c r="H181" s="42"/>
      <c r="I181" s="42"/>
      <c r="J181" s="15"/>
      <c r="K181" s="15"/>
    </row>
    <row r="182" spans="8:12" ht="12.75">
      <c r="H182" s="1"/>
      <c r="I182" s="1"/>
      <c r="L182" s="19"/>
    </row>
    <row r="183" spans="8:12" ht="12.75">
      <c r="H183" s="1"/>
      <c r="I183" s="1"/>
      <c r="L183" s="19"/>
    </row>
    <row r="184" spans="8:12" ht="12.75">
      <c r="H184" s="1"/>
      <c r="I184" s="42"/>
      <c r="L184" s="19"/>
    </row>
    <row r="185" spans="8:12" ht="12.75">
      <c r="H185" s="1"/>
      <c r="I185" s="1"/>
      <c r="L185" s="19"/>
    </row>
    <row r="186" spans="8:12" ht="12.75">
      <c r="H186" s="42"/>
      <c r="I186" s="1"/>
      <c r="L186" s="19"/>
    </row>
    <row r="187" spans="8:12" ht="12.75">
      <c r="H187" s="1"/>
      <c r="I187" s="1"/>
      <c r="J187" s="15"/>
      <c r="K187" s="15"/>
      <c r="L187" s="19"/>
    </row>
    <row r="188" spans="8:12" ht="12.75">
      <c r="H188" s="1"/>
      <c r="I188" s="1"/>
      <c r="J188" s="15"/>
      <c r="K188" s="15"/>
      <c r="L188" s="19"/>
    </row>
    <row r="189" spans="8:11" ht="12.75">
      <c r="H189" s="1"/>
      <c r="I189" s="1"/>
      <c r="K189" s="21"/>
    </row>
  </sheetData>
  <sheetProtection/>
  <mergeCells count="8">
    <mergeCell ref="J177:L177"/>
    <mergeCell ref="J178:L178"/>
    <mergeCell ref="B9:I9"/>
    <mergeCell ref="B10:I10"/>
    <mergeCell ref="B11:I11"/>
    <mergeCell ref="B12:I12"/>
    <mergeCell ref="B18:H18"/>
    <mergeCell ref="J176:L176"/>
  </mergeCells>
  <printOptions horizontalCentered="1" verticalCentered="1"/>
  <pageMargins left="0" right="0" top="0.07874015748031496" bottom="0.15748031496062992" header="0" footer="0"/>
  <pageSetup horizontalDpi="600" verticalDpi="600" orientation="portrait" scale="85" r:id="rId2"/>
  <ignoredErrors>
    <ignoredError sqref="E111:E11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D27" sqref="D27:D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jmartinez</cp:lastModifiedBy>
  <cp:lastPrinted>2014-11-27T13:09:28Z</cp:lastPrinted>
  <dcterms:created xsi:type="dcterms:W3CDTF">2006-01-17T19:13:45Z</dcterms:created>
  <dcterms:modified xsi:type="dcterms:W3CDTF">2015-11-23T15:06:44Z</dcterms:modified>
  <cp:category/>
  <cp:version/>
  <cp:contentType/>
  <cp:contentStatus/>
</cp:coreProperties>
</file>