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tesoreriagovdo-my.sharepoint.com/personal/oencarnaciondiaz_tesoreria_gov_do/Documents/Escritorio/PORTAL DE TRANSPARENCIA/2024/3/BALANCE GENERAL/"/>
    </mc:Choice>
  </mc:AlternateContent>
  <xr:revisionPtr revIDLastSave="0" documentId="8_{4E1DEB68-FD6E-4597-ABB4-4CBA38E3230B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ENERO 2024" sheetId="9" r:id="rId1"/>
    <sheet name="FEBRERO 2024" sheetId="13" r:id="rId2"/>
    <sheet name="MARZO 2024" sheetId="14" r:id="rId3"/>
    <sheet name="FEBRERO 2023" sheetId="10" state="hidden" r:id="rId4"/>
    <sheet name="MARZO 2023" sheetId="11" state="hidden" r:id="rId5"/>
    <sheet name="ABRIL 2023" sheetId="12" state="hidden" r:id="rId6"/>
    <sheet name="MAYO 2023" sheetId="1" state="hidden" r:id="rId7"/>
    <sheet name="JUNIO 2023" sheetId="2" state="hidden" r:id="rId8"/>
    <sheet name="JULIO 2023" sheetId="3" state="hidden" r:id="rId9"/>
    <sheet name="AGOSTO 2023" sheetId="4" state="hidden" r:id="rId10"/>
    <sheet name="SEPTIEMBRE 2023" sheetId="5" state="hidden" r:id="rId11"/>
    <sheet name="OCTUBRE 2023" sheetId="6" state="hidden" r:id="rId12"/>
    <sheet name="NOVIEMBRE 2023" sheetId="7" state="hidden" r:id="rId13"/>
    <sheet name="DICIEMBRE 2023" sheetId="8" state="hidden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2" i="14" l="1"/>
  <c r="F34" i="14" s="1"/>
  <c r="F24" i="14"/>
  <c r="F18" i="14"/>
  <c r="F32" i="13"/>
  <c r="F34" i="13" s="1"/>
  <c r="F24" i="13"/>
  <c r="F18" i="13"/>
  <c r="F27" i="14" l="1"/>
  <c r="F39" i="14" s="1"/>
  <c r="F40" i="14" s="1"/>
  <c r="F27" i="13"/>
  <c r="F39" i="13"/>
  <c r="F40" i="13" s="1"/>
  <c r="F32" i="9"/>
  <c r="F34" i="9" s="1"/>
  <c r="F24" i="9"/>
  <c r="F18" i="9"/>
  <c r="F27" i="9" l="1"/>
  <c r="F39" i="9"/>
  <c r="F40" i="9" s="1"/>
  <c r="F32" i="8"/>
  <c r="F34" i="8" s="1"/>
  <c r="F24" i="8"/>
  <c r="F18" i="8"/>
  <c r="F32" i="7"/>
  <c r="F34" i="7" s="1"/>
  <c r="F24" i="7"/>
  <c r="F18" i="7"/>
  <c r="F27" i="8" l="1"/>
  <c r="F39" i="8" s="1"/>
  <c r="F40" i="8" s="1"/>
  <c r="F27" i="7"/>
  <c r="F39" i="7" s="1"/>
  <c r="F40" i="7" s="1"/>
  <c r="F27" i="6"/>
  <c r="F24" i="6"/>
  <c r="F32" i="6"/>
  <c r="F34" i="6" s="1"/>
  <c r="F18" i="6"/>
  <c r="F32" i="5"/>
  <c r="F34" i="5" s="1"/>
  <c r="F24" i="5"/>
  <c r="F18" i="5"/>
  <c r="F32" i="4"/>
  <c r="F34" i="4" s="1"/>
  <c r="F24" i="4"/>
  <c r="F18" i="4"/>
  <c r="F39" i="6" l="1"/>
  <c r="F40" i="6" s="1"/>
  <c r="F27" i="5"/>
  <c r="F39" i="5" s="1"/>
  <c r="F40" i="5" s="1"/>
  <c r="F27" i="4"/>
  <c r="F39" i="4" s="1"/>
  <c r="F40" i="4" s="1"/>
  <c r="F32" i="3" l="1"/>
  <c r="F34" i="3" s="1"/>
  <c r="F24" i="3"/>
  <c r="F18" i="3"/>
  <c r="F32" i="2"/>
  <c r="F34" i="2" s="1"/>
  <c r="F24" i="2"/>
  <c r="F18" i="2"/>
  <c r="F27" i="3" l="1"/>
  <c r="F39" i="3" s="1"/>
  <c r="F40" i="3" s="1"/>
  <c r="F27" i="2"/>
  <c r="F39" i="2" s="1"/>
  <c r="F40" i="2" s="1"/>
  <c r="F32" i="1"/>
  <c r="F34" i="1" s="1"/>
  <c r="F24" i="1"/>
  <c r="F18" i="1"/>
  <c r="F32" i="12"/>
  <c r="F34" i="12" s="1"/>
  <c r="F24" i="12"/>
  <c r="F18" i="12"/>
  <c r="F32" i="11"/>
  <c r="F34" i="11" s="1"/>
  <c r="F24" i="11"/>
  <c r="F27" i="11" s="1"/>
  <c r="F39" i="11" s="1"/>
  <c r="F18" i="11"/>
  <c r="F27" i="1" l="1"/>
  <c r="F39" i="1" s="1"/>
  <c r="F40" i="1" s="1"/>
  <c r="F27" i="12"/>
  <c r="F39" i="12" s="1"/>
  <c r="F40" i="12" s="1"/>
  <c r="F40" i="11"/>
  <c r="F18" i="10" l="1"/>
  <c r="F32" i="10"/>
  <c r="F34" i="10" s="1"/>
  <c r="F24" i="10"/>
  <c r="F27" i="10" l="1"/>
  <c r="F39" i="10" l="1"/>
  <c r="F40" i="10" s="1"/>
</calcChain>
</file>

<file path=xl/sharedStrings.xml><?xml version="1.0" encoding="utf-8"?>
<sst xmlns="http://schemas.openxmlformats.org/spreadsheetml/2006/main" count="406" uniqueCount="43">
  <si>
    <t>ACTIVOS</t>
  </si>
  <si>
    <t>ACTIVOS CORRIENTES</t>
  </si>
  <si>
    <t>DISPONIBILIDAD EN CAJA Y BANCO                                                                                        313,700.79</t>
  </si>
  <si>
    <t>INVENTARIOS                                                                                                                        2, 609, 414.25</t>
  </si>
  <si>
    <t>TOTAL DE ACTIVOS CORRIENTES                                                                                      2, 637, 439.37</t>
  </si>
  <si>
    <t>ACTIVOS NO CORRIENTES</t>
  </si>
  <si>
    <t>BIENES DE USO (ACTIVOS NO FINANCIEROS)</t>
  </si>
  <si>
    <t xml:space="preserve">TOTAL DE ACTIVOS NO CORRIENTES        </t>
  </si>
  <si>
    <t xml:space="preserve">                                                                                                                                          </t>
  </si>
  <si>
    <r>
      <t xml:space="preserve">TOTAL DE ACTIVOS                                                                                                            </t>
    </r>
    <r>
      <rPr>
        <b/>
        <u val="double"/>
        <sz val="11"/>
        <color theme="1"/>
        <rFont val="Calibri"/>
        <family val="2"/>
        <scheme val="minor"/>
      </rPr>
      <t>33, 379, 432.05</t>
    </r>
  </si>
  <si>
    <t xml:space="preserve">               </t>
  </si>
  <si>
    <t xml:space="preserve">PASIVOS </t>
  </si>
  <si>
    <t>PASIVOS CORRIENTES</t>
  </si>
  <si>
    <t xml:space="preserve">CUENTAS POR PAGAR                                                                                                           1, 265, 295.83                                                                        </t>
  </si>
  <si>
    <t xml:space="preserve">TOTAL PASIVOS CORRIENTES                                                                                             1, 265, 295.83                                                                        </t>
  </si>
  <si>
    <t>PASIVOS NO CORRIENTES</t>
  </si>
  <si>
    <t xml:space="preserve">TOTAL PASIVOS                                                                                                                     1, 265, 295.83                                                                        </t>
  </si>
  <si>
    <t>PATRIMONIO</t>
  </si>
  <si>
    <t xml:space="preserve">PATRIMONIO INICIAL                                                                                                       </t>
  </si>
  <si>
    <r>
      <t xml:space="preserve">RESULTADO NETO DEL EJERCICIO                                                                                      </t>
    </r>
    <r>
      <rPr>
        <u/>
        <sz val="11"/>
        <color theme="1"/>
        <rFont val="Calibri"/>
        <family val="2"/>
        <scheme val="minor"/>
      </rPr>
      <t xml:space="preserve">           </t>
    </r>
  </si>
  <si>
    <r>
      <t xml:space="preserve">TOTAL PATRIMONIO  NETO                                                                                              </t>
    </r>
    <r>
      <rPr>
        <b/>
        <u/>
        <sz val="11"/>
        <color theme="1"/>
        <rFont val="Calibri"/>
        <family val="2"/>
        <scheme val="minor"/>
      </rPr>
      <t>32, 114, 136.22</t>
    </r>
    <r>
      <rPr>
        <b/>
        <sz val="11"/>
        <color theme="1"/>
        <rFont val="Calibri"/>
        <family val="2"/>
        <scheme val="minor"/>
      </rPr>
      <t xml:space="preserve">                                             </t>
    </r>
  </si>
  <si>
    <r>
      <t xml:space="preserve">TOTAL PASIVOS Y PATRIMONIO NETO                                                                           </t>
    </r>
    <r>
      <rPr>
        <b/>
        <u val="double"/>
        <sz val="11"/>
        <color theme="1"/>
        <rFont val="Calibri"/>
        <family val="2"/>
        <scheme val="minor"/>
      </rPr>
      <t>33, 379, 432.05</t>
    </r>
  </si>
  <si>
    <t>BALANCE GENERAL</t>
  </si>
  <si>
    <t>EN PESOS DOMINICANOS</t>
  </si>
  <si>
    <t>Licda. Celeste Bautista</t>
  </si>
  <si>
    <t>Dir. Administrativa y Financiera</t>
  </si>
  <si>
    <t>Enc. Administrativa y Financiera</t>
  </si>
  <si>
    <t xml:space="preserve">BIENES INTANGIBLES (LICENCIAS INFORMATICAS)        </t>
  </si>
  <si>
    <t xml:space="preserve">BIENES INTANGIBLES (SEGURO DE BIENES MUEBLES)  </t>
  </si>
  <si>
    <t>AL  28 DE FEBRERO DEL AÑO 2023</t>
  </si>
  <si>
    <t>AL  31 DE MARZO DEL AÑO 2023</t>
  </si>
  <si>
    <t>AL  30 DE ABRIL DEL AÑO 2023</t>
  </si>
  <si>
    <t>AL  31 DE MAYO DEL AÑO 2023</t>
  </si>
  <si>
    <t>AL  30 DE JUNIO DEL AÑO 2023</t>
  </si>
  <si>
    <t>AL  31 DE JULIO DEL AÑO 2023</t>
  </si>
  <si>
    <t>AL  31 DE AGOSTO DEL AÑO 2023</t>
  </si>
  <si>
    <t>AL  30 DE SEPTIEMBRE DEL AÑO 2023</t>
  </si>
  <si>
    <t>AL  31 DE OCTUBRE DEL AÑO 2023</t>
  </si>
  <si>
    <t>AL  30 DE NOVIEMBRE DEL AÑO 2023</t>
  </si>
  <si>
    <t>AL  31 DE DICIEMBRE DEL AÑO 2023</t>
  </si>
  <si>
    <t>AL  31 DE ENERO DEL AÑO 2024</t>
  </si>
  <si>
    <t>AL  29 DE FEBRERO DEL AÑO 2024</t>
  </si>
  <si>
    <t>AL  31 DE MARZO DEL 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</si>
</sst>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43" fontId="0" fillId="0" borderId="0" xfId="1" applyFont="1"/>
    <xf numFmtId="4" fontId="0" fillId="0" borderId="0" xfId="0" applyNumberFormat="1"/>
    <xf numFmtId="43" fontId="0" fillId="0" borderId="0" xfId="0" applyNumberFormat="1"/>
    <xf numFmtId="0" fontId="1" fillId="0" borderId="0" xfId="0" applyFont="1" applyAlignment="1">
      <alignment horizontal="left" vertical="center"/>
    </xf>
    <xf numFmtId="4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4" fontId="0" fillId="0" borderId="1" xfId="0" applyNumberFormat="1" applyBorder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4" fontId="0" fillId="0" borderId="0" xfId="0" applyNumberFormat="1"/>
    <xf numFmtId="4" fontId="0" fillId="0" borderId="1" xfId="0" applyNumberFormat="1" applyBorder="1" applyAlignment="1">
      <alignment wrapText="1"/>
    </xf>
    <xf numFmtId="4" fontId="1" fillId="0" borderId="0" xfId="0" applyNumberFormat="1" applyFont="1"/>
    <xf numFmtId="0" fontId="1" fillId="0" borderId="0" xfId="0" applyFont="1"/>
    <xf numFmtId="4" fontId="0" fillId="0" borderId="0" xfId="0" applyNumberFormat="1" applyAlignment="1">
      <alignment vertical="center"/>
    </xf>
    <xf numFmtId="4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4" fontId="1" fillId="0" borderId="2" xfId="0" applyNumberFormat="1" applyFont="1" applyBorder="1"/>
    <xf numFmtId="0" fontId="1" fillId="0" borderId="2" xfId="0" applyFont="1" applyBorder="1"/>
    <xf numFmtId="4" fontId="0" fillId="0" borderId="1" xfId="0" applyNumberFormat="1" applyBorder="1" applyAlignment="1">
      <alignment vertical="center"/>
    </xf>
    <xf numFmtId="4" fontId="1" fillId="0" borderId="3" xfId="0" applyNumberFormat="1" applyFont="1" applyBorder="1"/>
    <xf numFmtId="0" fontId="1" fillId="0" borderId="3" xfId="0" applyFont="1" applyBorder="1"/>
    <xf numFmtId="4" fontId="1" fillId="0" borderId="1" xfId="0" applyNumberFormat="1" applyFont="1" applyBorder="1"/>
    <xf numFmtId="0" fontId="1" fillId="0" borderId="1" xfId="0" applyFont="1" applyBorder="1"/>
    <xf numFmtId="4" fontId="1" fillId="0" borderId="4" xfId="0" applyNumberFormat="1" applyFont="1" applyBorder="1"/>
    <xf numFmtId="0" fontId="1" fillId="0" borderId="4" xfId="0" applyFont="1" applyBorder="1"/>
    <xf numFmtId="0" fontId="0" fillId="0" borderId="1" xfId="0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609600</xdr:colOff>
      <xdr:row>0</xdr:row>
      <xdr:rowOff>0</xdr:rowOff>
    </xdr:from>
    <xdr:to>
      <xdr:col>5</xdr:col>
      <xdr:colOff>266700</xdr:colOff>
      <xdr:row>7</xdr:row>
      <xdr:rowOff>47624</xdr:rowOff>
    </xdr:to>
    <xdr:pic>
      <xdr:nvPicPr>
        <xdr:cNvPr id="2" name="Imagen 1" descr="PAPEL CABECILLATesorería!!-01">
          <a:extLst>
            <a:ext uri="{FF2B5EF4-FFF2-40B4-BE49-F238E27FC236}">
              <a16:creationId xmlns:a16="http://schemas.microsoft.com/office/drawing/2014/main" id="{F6C0AE16-1185-40EC-B12C-C430D9497F5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465" t="3798" r="35314" b="15823"/>
        <a:stretch/>
      </xdr:blipFill>
      <xdr:spPr bwMode="auto">
        <a:xfrm>
          <a:off x="1371600" y="0"/>
          <a:ext cx="2705100" cy="1381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726E0-C79D-44BA-AA87-A446FEC05C71}">
  <dimension ref="A8:L46"/>
  <sheetViews>
    <sheetView workbookViewId="0">
      <selection sqref="A1:XFD1048576"/>
    </sheetView>
  </sheetViews>
  <sheetFormatPr baseColWidth="10" defaultRowHeight="15" x14ac:dyDescent="0.25"/>
  <cols>
    <col min="11" max="11" width="16.28515625" customWidth="1"/>
    <col min="12" max="12" width="14.140625" bestFit="1" customWidth="1"/>
  </cols>
  <sheetData>
    <row r="8" spans="1:12" x14ac:dyDescent="0.25">
      <c r="L8" s="3"/>
    </row>
    <row r="9" spans="1:12" x14ac:dyDescent="0.25">
      <c r="A9" s="10" t="s">
        <v>22</v>
      </c>
      <c r="B9" s="10"/>
      <c r="C9" s="10"/>
      <c r="D9" s="10"/>
      <c r="E9" s="10"/>
      <c r="F9" s="10"/>
      <c r="G9" s="10"/>
      <c r="H9" s="10"/>
    </row>
    <row r="10" spans="1:12" x14ac:dyDescent="0.25">
      <c r="A10" s="10" t="s">
        <v>40</v>
      </c>
      <c r="B10" s="10"/>
      <c r="C10" s="10"/>
      <c r="D10" s="10"/>
      <c r="E10" s="10"/>
      <c r="F10" s="10"/>
      <c r="G10" s="10"/>
      <c r="H10" s="10"/>
      <c r="L10" s="3"/>
    </row>
    <row r="11" spans="1:12" x14ac:dyDescent="0.25">
      <c r="A11" s="10" t="s">
        <v>23</v>
      </c>
      <c r="B11" s="10"/>
      <c r="C11" s="10"/>
      <c r="D11" s="10"/>
      <c r="E11" s="10"/>
      <c r="F11" s="10"/>
      <c r="G11" s="10"/>
      <c r="H11" s="10"/>
      <c r="L11" s="5"/>
    </row>
    <row r="13" spans="1:12" x14ac:dyDescent="0.25">
      <c r="A13" s="6" t="s">
        <v>0</v>
      </c>
    </row>
    <row r="14" spans="1:12" x14ac:dyDescent="0.25">
      <c r="A14" s="2"/>
    </row>
    <row r="15" spans="1:12" x14ac:dyDescent="0.25">
      <c r="A15" s="11" t="s">
        <v>1</v>
      </c>
      <c r="B15" s="11"/>
    </row>
    <row r="16" spans="1:12" x14ac:dyDescent="0.25">
      <c r="A16" s="2" t="s">
        <v>2</v>
      </c>
      <c r="F16" s="12">
        <v>213876.05</v>
      </c>
      <c r="G16" s="12"/>
    </row>
    <row r="17" spans="1:11" x14ac:dyDescent="0.25">
      <c r="A17" s="2" t="s">
        <v>3</v>
      </c>
      <c r="F17" s="13">
        <v>5268636.87</v>
      </c>
      <c r="G17" s="13"/>
    </row>
    <row r="18" spans="1:11" x14ac:dyDescent="0.25">
      <c r="A18" s="6" t="s">
        <v>4</v>
      </c>
      <c r="F18" s="14">
        <f>SUM(F16:F17)</f>
        <v>5482512.9199999999</v>
      </c>
      <c r="G18" s="15"/>
    </row>
    <row r="19" spans="1:11" x14ac:dyDescent="0.25">
      <c r="A19" s="2"/>
    </row>
    <row r="20" spans="1:11" x14ac:dyDescent="0.25">
      <c r="A20" s="6" t="s">
        <v>5</v>
      </c>
    </row>
    <row r="21" spans="1:11" x14ac:dyDescent="0.25">
      <c r="A21" s="2" t="s">
        <v>27</v>
      </c>
      <c r="F21" s="16">
        <v>2126205.2999999998</v>
      </c>
      <c r="G21" s="16"/>
      <c r="K21" s="4"/>
    </row>
    <row r="22" spans="1:11" x14ac:dyDescent="0.25">
      <c r="A22" s="2" t="s">
        <v>28</v>
      </c>
      <c r="F22" s="16">
        <v>245959.89</v>
      </c>
      <c r="G22" s="16"/>
      <c r="K22" s="4"/>
    </row>
    <row r="23" spans="1:11" x14ac:dyDescent="0.25">
      <c r="A23" s="2" t="s">
        <v>6</v>
      </c>
      <c r="F23" s="21">
        <v>73932564.040000007</v>
      </c>
      <c r="G23" s="21"/>
    </row>
    <row r="24" spans="1:11" x14ac:dyDescent="0.25">
      <c r="A24" s="6" t="s">
        <v>7</v>
      </c>
      <c r="F24" s="17">
        <f>F23+F21+F22</f>
        <v>76304729.230000004</v>
      </c>
      <c r="G24" s="18"/>
    </row>
    <row r="25" spans="1:11" x14ac:dyDescent="0.25">
      <c r="A25" s="6"/>
      <c r="F25" s="7"/>
      <c r="G25" s="8"/>
    </row>
    <row r="26" spans="1:11" x14ac:dyDescent="0.25">
      <c r="A26" s="2" t="s">
        <v>8</v>
      </c>
    </row>
    <row r="27" spans="1:11" ht="15.75" thickBot="1" x14ac:dyDescent="0.3">
      <c r="A27" s="6" t="s">
        <v>9</v>
      </c>
      <c r="F27" s="19">
        <f>F18+F24</f>
        <v>81787242.150000006</v>
      </c>
      <c r="G27" s="20"/>
    </row>
    <row r="28" spans="1:11" ht="15.75" thickTop="1" x14ac:dyDescent="0.25">
      <c r="A28" s="2" t="s">
        <v>10</v>
      </c>
    </row>
    <row r="29" spans="1:11" x14ac:dyDescent="0.25">
      <c r="A29" s="6" t="s">
        <v>11</v>
      </c>
    </row>
    <row r="30" spans="1:11" x14ac:dyDescent="0.25">
      <c r="A30" s="6" t="s">
        <v>12</v>
      </c>
    </row>
    <row r="31" spans="1:11" x14ac:dyDescent="0.25">
      <c r="A31" s="2" t="s">
        <v>13</v>
      </c>
      <c r="F31" s="9">
        <v>0</v>
      </c>
      <c r="G31" s="9"/>
    </row>
    <row r="32" spans="1:11" x14ac:dyDescent="0.25">
      <c r="A32" s="6" t="s">
        <v>14</v>
      </c>
      <c r="F32" s="22">
        <f>SUM(F31)</f>
        <v>0</v>
      </c>
      <c r="G32" s="23"/>
    </row>
    <row r="33" spans="1:9" x14ac:dyDescent="0.25">
      <c r="A33" s="6" t="s">
        <v>15</v>
      </c>
    </row>
    <row r="34" spans="1:9" x14ac:dyDescent="0.25">
      <c r="A34" s="6" t="s">
        <v>16</v>
      </c>
      <c r="F34" s="22">
        <f>SUM(F32:F33)</f>
        <v>0</v>
      </c>
      <c r="G34" s="23"/>
    </row>
    <row r="35" spans="1:9" x14ac:dyDescent="0.25">
      <c r="A35" s="2"/>
    </row>
    <row r="36" spans="1:9" x14ac:dyDescent="0.25">
      <c r="A36" s="6" t="s">
        <v>17</v>
      </c>
      <c r="I36" s="4"/>
    </row>
    <row r="37" spans="1:9" x14ac:dyDescent="0.25">
      <c r="A37" s="2" t="s">
        <v>18</v>
      </c>
    </row>
    <row r="38" spans="1:9" x14ac:dyDescent="0.25">
      <c r="A38" s="2" t="s">
        <v>19</v>
      </c>
    </row>
    <row r="39" spans="1:9" x14ac:dyDescent="0.25">
      <c r="A39" s="1" t="s">
        <v>20</v>
      </c>
      <c r="B39" s="1"/>
      <c r="C39" s="1"/>
      <c r="F39" s="24">
        <f>F27-F34</f>
        <v>81787242.150000006</v>
      </c>
      <c r="G39" s="25"/>
    </row>
    <row r="40" spans="1:9" ht="15.75" thickBot="1" x14ac:dyDescent="0.3">
      <c r="A40" s="6" t="s">
        <v>21</v>
      </c>
      <c r="F40" s="26">
        <f>F34+F39</f>
        <v>81787242.150000006</v>
      </c>
      <c r="G40" s="27"/>
    </row>
    <row r="41" spans="1:9" ht="15.75" thickTop="1" x14ac:dyDescent="0.25">
      <c r="A41" s="6"/>
    </row>
    <row r="42" spans="1:9" x14ac:dyDescent="0.25">
      <c r="A42" s="6"/>
    </row>
    <row r="44" spans="1:9" x14ac:dyDescent="0.25">
      <c r="C44" s="28"/>
      <c r="D44" s="28"/>
      <c r="E44" s="28"/>
    </row>
    <row r="45" spans="1:9" x14ac:dyDescent="0.25">
      <c r="A45" s="10" t="s">
        <v>24</v>
      </c>
      <c r="B45" s="10"/>
      <c r="C45" s="10"/>
      <c r="D45" s="10"/>
      <c r="E45" s="10"/>
      <c r="F45" s="10"/>
      <c r="G45" s="10"/>
    </row>
    <row r="46" spans="1:9" x14ac:dyDescent="0.25">
      <c r="A46" s="10" t="s">
        <v>26</v>
      </c>
      <c r="B46" s="10"/>
      <c r="C46" s="10"/>
      <c r="D46" s="10"/>
      <c r="E46" s="10"/>
      <c r="F46" s="10"/>
      <c r="G46" s="10"/>
    </row>
  </sheetData>
  <mergeCells count="20">
    <mergeCell ref="A46:G46"/>
    <mergeCell ref="A45:G45"/>
    <mergeCell ref="F32:G32"/>
    <mergeCell ref="F34:G34"/>
    <mergeCell ref="F39:G39"/>
    <mergeCell ref="F40:G40"/>
    <mergeCell ref="C44:E44"/>
    <mergeCell ref="F31:G31"/>
    <mergeCell ref="A9:H9"/>
    <mergeCell ref="A10:H10"/>
    <mergeCell ref="A11:H11"/>
    <mergeCell ref="A15:B15"/>
    <mergeCell ref="F16:G16"/>
    <mergeCell ref="F17:G17"/>
    <mergeCell ref="F18:G18"/>
    <mergeCell ref="F21:G21"/>
    <mergeCell ref="F22:G22"/>
    <mergeCell ref="F24:G24"/>
    <mergeCell ref="F27:G27"/>
    <mergeCell ref="F23:G23"/>
  </mergeCells>
  <printOptions horizontalCentered="1"/>
  <pageMargins left="0.7" right="0.7" top="0.75" bottom="0.75" header="0.3" footer="0.3"/>
  <pageSetup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8:L46"/>
  <sheetViews>
    <sheetView topLeftCell="A4" workbookViewId="0">
      <selection activeCell="F22" sqref="F22:G22"/>
    </sheetView>
  </sheetViews>
  <sheetFormatPr baseColWidth="10" defaultRowHeight="15" x14ac:dyDescent="0.25"/>
  <cols>
    <col min="11" max="11" width="16.28515625" customWidth="1"/>
    <col min="12" max="12" width="14.140625" bestFit="1" customWidth="1"/>
  </cols>
  <sheetData>
    <row r="8" spans="1:12" x14ac:dyDescent="0.25">
      <c r="L8" s="3"/>
    </row>
    <row r="9" spans="1:12" x14ac:dyDescent="0.25">
      <c r="A9" s="10" t="s">
        <v>22</v>
      </c>
      <c r="B9" s="10"/>
      <c r="C9" s="10"/>
      <c r="D9" s="10"/>
      <c r="E9" s="10"/>
      <c r="F9" s="10"/>
      <c r="G9" s="10"/>
      <c r="H9" s="10"/>
    </row>
    <row r="10" spans="1:12" x14ac:dyDescent="0.25">
      <c r="A10" s="10" t="s">
        <v>35</v>
      </c>
      <c r="B10" s="10"/>
      <c r="C10" s="10"/>
      <c r="D10" s="10"/>
      <c r="E10" s="10"/>
      <c r="F10" s="10"/>
      <c r="G10" s="10"/>
      <c r="H10" s="10"/>
      <c r="L10" s="3"/>
    </row>
    <row r="11" spans="1:12" x14ac:dyDescent="0.25">
      <c r="A11" s="10" t="s">
        <v>23</v>
      </c>
      <c r="B11" s="10"/>
      <c r="C11" s="10"/>
      <c r="D11" s="10"/>
      <c r="E11" s="10"/>
      <c r="F11" s="10"/>
      <c r="G11" s="10"/>
      <c r="H11" s="10"/>
      <c r="L11" s="5"/>
    </row>
    <row r="13" spans="1:12" x14ac:dyDescent="0.25">
      <c r="A13" s="6" t="s">
        <v>0</v>
      </c>
    </row>
    <row r="14" spans="1:12" x14ac:dyDescent="0.25">
      <c r="A14" s="2"/>
    </row>
    <row r="15" spans="1:12" x14ac:dyDescent="0.25">
      <c r="A15" s="11" t="s">
        <v>1</v>
      </c>
      <c r="B15" s="11"/>
    </row>
    <row r="16" spans="1:12" x14ac:dyDescent="0.25">
      <c r="A16" s="2" t="s">
        <v>2</v>
      </c>
      <c r="F16" s="12">
        <v>195622.15</v>
      </c>
      <c r="G16" s="12"/>
    </row>
    <row r="17" spans="1:11" x14ac:dyDescent="0.25">
      <c r="A17" s="2" t="s">
        <v>3</v>
      </c>
      <c r="F17" s="13">
        <v>3340026.99</v>
      </c>
      <c r="G17" s="13"/>
    </row>
    <row r="18" spans="1:11" x14ac:dyDescent="0.25">
      <c r="A18" s="6" t="s">
        <v>4</v>
      </c>
      <c r="F18" s="14">
        <f>SUM(F16:F17)</f>
        <v>3535649.14</v>
      </c>
      <c r="G18" s="15"/>
    </row>
    <row r="19" spans="1:11" x14ac:dyDescent="0.25">
      <c r="A19" s="2"/>
    </row>
    <row r="20" spans="1:11" x14ac:dyDescent="0.25">
      <c r="A20" s="6" t="s">
        <v>5</v>
      </c>
    </row>
    <row r="21" spans="1:11" x14ac:dyDescent="0.25">
      <c r="A21" s="2" t="s">
        <v>27</v>
      </c>
      <c r="F21" s="16">
        <v>1614944.28</v>
      </c>
      <c r="G21" s="16"/>
      <c r="K21" s="4"/>
    </row>
    <row r="22" spans="1:11" x14ac:dyDescent="0.25">
      <c r="A22" s="2" t="s">
        <v>28</v>
      </c>
      <c r="F22" s="16">
        <v>1926077.26</v>
      </c>
      <c r="G22" s="16"/>
      <c r="K22" s="4"/>
    </row>
    <row r="23" spans="1:11" x14ac:dyDescent="0.25">
      <c r="A23" s="2" t="s">
        <v>6</v>
      </c>
      <c r="F23" s="21">
        <v>66738866.75</v>
      </c>
      <c r="G23" s="21"/>
    </row>
    <row r="24" spans="1:11" x14ac:dyDescent="0.25">
      <c r="A24" s="6" t="s">
        <v>7</v>
      </c>
      <c r="F24" s="17">
        <f>F23+F21+F22</f>
        <v>70279888.290000007</v>
      </c>
      <c r="G24" s="18"/>
    </row>
    <row r="25" spans="1:11" x14ac:dyDescent="0.25">
      <c r="A25" s="6"/>
      <c r="F25" s="7"/>
      <c r="G25" s="8"/>
    </row>
    <row r="26" spans="1:11" x14ac:dyDescent="0.25">
      <c r="A26" s="2" t="s">
        <v>8</v>
      </c>
    </row>
    <row r="27" spans="1:11" ht="15.75" thickBot="1" x14ac:dyDescent="0.3">
      <c r="A27" s="6" t="s">
        <v>9</v>
      </c>
      <c r="F27" s="19">
        <f>F18+F24</f>
        <v>73815537.430000007</v>
      </c>
      <c r="G27" s="20"/>
    </row>
    <row r="28" spans="1:11" ht="15.75" thickTop="1" x14ac:dyDescent="0.25">
      <c r="A28" s="2" t="s">
        <v>10</v>
      </c>
    </row>
    <row r="29" spans="1:11" x14ac:dyDescent="0.25">
      <c r="A29" s="6" t="s">
        <v>11</v>
      </c>
    </row>
    <row r="30" spans="1:11" x14ac:dyDescent="0.25">
      <c r="A30" s="6" t="s">
        <v>12</v>
      </c>
    </row>
    <row r="31" spans="1:11" x14ac:dyDescent="0.25">
      <c r="A31" s="2" t="s">
        <v>13</v>
      </c>
      <c r="F31" s="9">
        <v>416427.1</v>
      </c>
      <c r="G31" s="9"/>
    </row>
    <row r="32" spans="1:11" x14ac:dyDescent="0.25">
      <c r="A32" s="6" t="s">
        <v>14</v>
      </c>
      <c r="F32" s="22">
        <f>SUM(F31)</f>
        <v>416427.1</v>
      </c>
      <c r="G32" s="23"/>
    </row>
    <row r="33" spans="1:7" x14ac:dyDescent="0.25">
      <c r="A33" s="6" t="s">
        <v>15</v>
      </c>
    </row>
    <row r="34" spans="1:7" x14ac:dyDescent="0.25">
      <c r="A34" s="6" t="s">
        <v>16</v>
      </c>
      <c r="F34" s="22">
        <f>SUM(F32:F33)</f>
        <v>416427.1</v>
      </c>
      <c r="G34" s="23"/>
    </row>
    <row r="35" spans="1:7" x14ac:dyDescent="0.25">
      <c r="A35" s="2"/>
    </row>
    <row r="36" spans="1:7" x14ac:dyDescent="0.25">
      <c r="A36" s="6" t="s">
        <v>17</v>
      </c>
    </row>
    <row r="37" spans="1:7" x14ac:dyDescent="0.25">
      <c r="A37" s="2" t="s">
        <v>18</v>
      </c>
    </row>
    <row r="38" spans="1:7" x14ac:dyDescent="0.25">
      <c r="A38" s="2" t="s">
        <v>19</v>
      </c>
    </row>
    <row r="39" spans="1:7" x14ac:dyDescent="0.25">
      <c r="A39" s="1" t="s">
        <v>20</v>
      </c>
      <c r="B39" s="1"/>
      <c r="C39" s="1"/>
      <c r="F39" s="24">
        <f>F27-F34</f>
        <v>73399110.330000013</v>
      </c>
      <c r="G39" s="25"/>
    </row>
    <row r="40" spans="1:7" ht="15.75" thickBot="1" x14ac:dyDescent="0.3">
      <c r="A40" s="6" t="s">
        <v>21</v>
      </c>
      <c r="F40" s="26">
        <f>F34+F39</f>
        <v>73815537.430000007</v>
      </c>
      <c r="G40" s="27"/>
    </row>
    <row r="41" spans="1:7" ht="15.75" thickTop="1" x14ac:dyDescent="0.25">
      <c r="A41" s="6"/>
    </row>
    <row r="42" spans="1:7" x14ac:dyDescent="0.25">
      <c r="A42" s="6"/>
    </row>
    <row r="44" spans="1:7" x14ac:dyDescent="0.25">
      <c r="C44" s="28"/>
      <c r="D44" s="28"/>
      <c r="E44" s="28"/>
    </row>
    <row r="45" spans="1:7" x14ac:dyDescent="0.25">
      <c r="A45" s="10" t="s">
        <v>24</v>
      </c>
      <c r="B45" s="10"/>
      <c r="C45" s="10"/>
      <c r="D45" s="10"/>
      <c r="E45" s="10"/>
      <c r="F45" s="10"/>
      <c r="G45" s="10"/>
    </row>
    <row r="46" spans="1:7" x14ac:dyDescent="0.25">
      <c r="A46" s="10" t="s">
        <v>26</v>
      </c>
      <c r="B46" s="10"/>
      <c r="C46" s="10"/>
      <c r="D46" s="10"/>
      <c r="E46" s="10"/>
      <c r="F46" s="10"/>
      <c r="G46" s="10"/>
    </row>
  </sheetData>
  <mergeCells count="20">
    <mergeCell ref="F27:G27"/>
    <mergeCell ref="A9:H9"/>
    <mergeCell ref="A10:H10"/>
    <mergeCell ref="A11:H11"/>
    <mergeCell ref="A15:B15"/>
    <mergeCell ref="F16:G16"/>
    <mergeCell ref="F17:G17"/>
    <mergeCell ref="F18:G18"/>
    <mergeCell ref="F21:G21"/>
    <mergeCell ref="F22:G22"/>
    <mergeCell ref="F23:G23"/>
    <mergeCell ref="F24:G24"/>
    <mergeCell ref="A45:G45"/>
    <mergeCell ref="A46:G46"/>
    <mergeCell ref="F31:G31"/>
    <mergeCell ref="F32:G32"/>
    <mergeCell ref="F34:G34"/>
    <mergeCell ref="F39:G39"/>
    <mergeCell ref="F40:G40"/>
    <mergeCell ref="C44:E44"/>
  </mergeCells>
  <pageMargins left="0.82677165354330717" right="0.23622047244094491" top="0.74803149606299213" bottom="0.74803149606299213" header="0.31496062992125984" footer="0.31496062992125984"/>
  <pageSetup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8:L46"/>
  <sheetViews>
    <sheetView workbookViewId="0">
      <selection activeCell="F22" sqref="F22:G22"/>
    </sheetView>
  </sheetViews>
  <sheetFormatPr baseColWidth="10" defaultRowHeight="15" x14ac:dyDescent="0.25"/>
  <cols>
    <col min="11" max="11" width="16.28515625" customWidth="1"/>
    <col min="12" max="12" width="14.140625" bestFit="1" customWidth="1"/>
  </cols>
  <sheetData>
    <row r="8" spans="1:12" x14ac:dyDescent="0.25">
      <c r="L8" s="3"/>
    </row>
    <row r="9" spans="1:12" x14ac:dyDescent="0.25">
      <c r="A9" s="10" t="s">
        <v>22</v>
      </c>
      <c r="B9" s="10"/>
      <c r="C9" s="10"/>
      <c r="D9" s="10"/>
      <c r="E9" s="10"/>
      <c r="F9" s="10"/>
      <c r="G9" s="10"/>
      <c r="H9" s="10"/>
    </row>
    <row r="10" spans="1:12" x14ac:dyDescent="0.25">
      <c r="A10" s="10" t="s">
        <v>36</v>
      </c>
      <c r="B10" s="10"/>
      <c r="C10" s="10"/>
      <c r="D10" s="10"/>
      <c r="E10" s="10"/>
      <c r="F10" s="10"/>
      <c r="G10" s="10"/>
      <c r="H10" s="10"/>
      <c r="L10" s="3"/>
    </row>
    <row r="11" spans="1:12" x14ac:dyDescent="0.25">
      <c r="A11" s="10" t="s">
        <v>23</v>
      </c>
      <c r="B11" s="10"/>
      <c r="C11" s="10"/>
      <c r="D11" s="10"/>
      <c r="E11" s="10"/>
      <c r="F11" s="10"/>
      <c r="G11" s="10"/>
      <c r="H11" s="10"/>
      <c r="L11" s="5"/>
    </row>
    <row r="13" spans="1:12" x14ac:dyDescent="0.25">
      <c r="A13" s="6" t="s">
        <v>0</v>
      </c>
    </row>
    <row r="14" spans="1:12" x14ac:dyDescent="0.25">
      <c r="A14" s="2"/>
    </row>
    <row r="15" spans="1:12" x14ac:dyDescent="0.25">
      <c r="A15" s="11" t="s">
        <v>1</v>
      </c>
      <c r="B15" s="11"/>
    </row>
    <row r="16" spans="1:12" x14ac:dyDescent="0.25">
      <c r="A16" s="2" t="s">
        <v>2</v>
      </c>
      <c r="F16" s="12">
        <v>149643.41</v>
      </c>
      <c r="G16" s="12"/>
    </row>
    <row r="17" spans="1:11" x14ac:dyDescent="0.25">
      <c r="A17" s="2" t="s">
        <v>3</v>
      </c>
      <c r="F17" s="13">
        <v>4165931.49</v>
      </c>
      <c r="G17" s="13"/>
    </row>
    <row r="18" spans="1:11" x14ac:dyDescent="0.25">
      <c r="A18" s="6" t="s">
        <v>4</v>
      </c>
      <c r="F18" s="14">
        <f>SUM(F16:F17)</f>
        <v>4315574.9000000004</v>
      </c>
      <c r="G18" s="15"/>
    </row>
    <row r="19" spans="1:11" x14ac:dyDescent="0.25">
      <c r="A19" s="2"/>
    </row>
    <row r="20" spans="1:11" x14ac:dyDescent="0.25">
      <c r="A20" s="6" t="s">
        <v>5</v>
      </c>
    </row>
    <row r="21" spans="1:11" x14ac:dyDescent="0.25">
      <c r="A21" s="2" t="s">
        <v>27</v>
      </c>
      <c r="F21" s="16">
        <v>1261091.46</v>
      </c>
      <c r="G21" s="16"/>
      <c r="K21" s="4"/>
    </row>
    <row r="22" spans="1:11" x14ac:dyDescent="0.25">
      <c r="A22" s="2" t="s">
        <v>28</v>
      </c>
      <c r="F22" s="16">
        <v>1650395.58</v>
      </c>
      <c r="G22" s="16"/>
      <c r="K22" s="4"/>
    </row>
    <row r="23" spans="1:11" x14ac:dyDescent="0.25">
      <c r="A23" s="2" t="s">
        <v>6</v>
      </c>
      <c r="F23" s="21">
        <v>65290701.829999998</v>
      </c>
      <c r="G23" s="21"/>
    </row>
    <row r="24" spans="1:11" x14ac:dyDescent="0.25">
      <c r="A24" s="6" t="s">
        <v>7</v>
      </c>
      <c r="F24" s="17">
        <f>F23+F21+F22</f>
        <v>68202188.870000005</v>
      </c>
      <c r="G24" s="18"/>
    </row>
    <row r="25" spans="1:11" x14ac:dyDescent="0.25">
      <c r="A25" s="6"/>
      <c r="F25" s="7"/>
      <c r="G25" s="8"/>
    </row>
    <row r="26" spans="1:11" x14ac:dyDescent="0.25">
      <c r="A26" s="2" t="s">
        <v>8</v>
      </c>
    </row>
    <row r="27" spans="1:11" ht="15.75" thickBot="1" x14ac:dyDescent="0.3">
      <c r="A27" s="6" t="s">
        <v>9</v>
      </c>
      <c r="F27" s="19">
        <f>F18+F24</f>
        <v>72517763.770000011</v>
      </c>
      <c r="G27" s="20"/>
    </row>
    <row r="28" spans="1:11" ht="15.75" thickTop="1" x14ac:dyDescent="0.25">
      <c r="A28" s="2" t="s">
        <v>10</v>
      </c>
    </row>
    <row r="29" spans="1:11" x14ac:dyDescent="0.25">
      <c r="A29" s="6" t="s">
        <v>11</v>
      </c>
    </row>
    <row r="30" spans="1:11" x14ac:dyDescent="0.25">
      <c r="A30" s="6" t="s">
        <v>12</v>
      </c>
    </row>
    <row r="31" spans="1:11" x14ac:dyDescent="0.25">
      <c r="A31" s="2" t="s">
        <v>13</v>
      </c>
      <c r="F31" s="9">
        <v>912000</v>
      </c>
      <c r="G31" s="9"/>
    </row>
    <row r="32" spans="1:11" x14ac:dyDescent="0.25">
      <c r="A32" s="6" t="s">
        <v>14</v>
      </c>
      <c r="F32" s="22">
        <f>SUM(F31)</f>
        <v>912000</v>
      </c>
      <c r="G32" s="23"/>
    </row>
    <row r="33" spans="1:7" x14ac:dyDescent="0.25">
      <c r="A33" s="6" t="s">
        <v>15</v>
      </c>
    </row>
    <row r="34" spans="1:7" x14ac:dyDescent="0.25">
      <c r="A34" s="6" t="s">
        <v>16</v>
      </c>
      <c r="F34" s="22">
        <f>SUM(F32:F33)</f>
        <v>912000</v>
      </c>
      <c r="G34" s="23"/>
    </row>
    <row r="35" spans="1:7" x14ac:dyDescent="0.25">
      <c r="A35" s="2"/>
    </row>
    <row r="36" spans="1:7" x14ac:dyDescent="0.25">
      <c r="A36" s="6" t="s">
        <v>17</v>
      </c>
    </row>
    <row r="37" spans="1:7" x14ac:dyDescent="0.25">
      <c r="A37" s="2" t="s">
        <v>18</v>
      </c>
    </row>
    <row r="38" spans="1:7" x14ac:dyDescent="0.25">
      <c r="A38" s="2" t="s">
        <v>19</v>
      </c>
    </row>
    <row r="39" spans="1:7" x14ac:dyDescent="0.25">
      <c r="A39" s="1" t="s">
        <v>20</v>
      </c>
      <c r="B39" s="1"/>
      <c r="C39" s="1"/>
      <c r="F39" s="24">
        <f>F27-F34</f>
        <v>71605763.770000011</v>
      </c>
      <c r="G39" s="25"/>
    </row>
    <row r="40" spans="1:7" ht="15.75" thickBot="1" x14ac:dyDescent="0.3">
      <c r="A40" s="6" t="s">
        <v>21</v>
      </c>
      <c r="F40" s="26">
        <f>F34+F39</f>
        <v>72517763.770000011</v>
      </c>
      <c r="G40" s="27"/>
    </row>
    <row r="41" spans="1:7" ht="15.75" thickTop="1" x14ac:dyDescent="0.25">
      <c r="A41" s="6"/>
    </row>
    <row r="42" spans="1:7" x14ac:dyDescent="0.25">
      <c r="A42" s="6"/>
    </row>
    <row r="44" spans="1:7" x14ac:dyDescent="0.25">
      <c r="C44" s="28"/>
      <c r="D44" s="28"/>
      <c r="E44" s="28"/>
    </row>
    <row r="45" spans="1:7" x14ac:dyDescent="0.25">
      <c r="A45" s="10" t="s">
        <v>24</v>
      </c>
      <c r="B45" s="10"/>
      <c r="C45" s="10"/>
      <c r="D45" s="10"/>
      <c r="E45" s="10"/>
      <c r="F45" s="10"/>
      <c r="G45" s="10"/>
    </row>
    <row r="46" spans="1:7" x14ac:dyDescent="0.25">
      <c r="A46" s="10" t="s">
        <v>26</v>
      </c>
      <c r="B46" s="10"/>
      <c r="C46" s="10"/>
      <c r="D46" s="10"/>
      <c r="E46" s="10"/>
      <c r="F46" s="10"/>
      <c r="G46" s="10"/>
    </row>
  </sheetData>
  <mergeCells count="20">
    <mergeCell ref="A45:G45"/>
    <mergeCell ref="A46:G46"/>
    <mergeCell ref="F31:G31"/>
    <mergeCell ref="F32:G32"/>
    <mergeCell ref="F34:G34"/>
    <mergeCell ref="F39:G39"/>
    <mergeCell ref="F40:G40"/>
    <mergeCell ref="C44:E44"/>
    <mergeCell ref="F27:G27"/>
    <mergeCell ref="A9:H9"/>
    <mergeCell ref="A10:H10"/>
    <mergeCell ref="A11:H11"/>
    <mergeCell ref="A15:B15"/>
    <mergeCell ref="F16:G16"/>
    <mergeCell ref="F17:G17"/>
    <mergeCell ref="F18:G18"/>
    <mergeCell ref="F21:G21"/>
    <mergeCell ref="F22:G22"/>
    <mergeCell ref="F23:G23"/>
    <mergeCell ref="F24:G24"/>
  </mergeCells>
  <pageMargins left="0.98425196850393704" right="0.98425196850393704" top="0.98425196850393704" bottom="0.98425196850393704" header="0.51181102362204722" footer="0.51181102362204722"/>
  <pageSetup scale="97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8:L46"/>
  <sheetViews>
    <sheetView workbookViewId="0">
      <selection activeCell="F22" sqref="F22:G22"/>
    </sheetView>
  </sheetViews>
  <sheetFormatPr baseColWidth="10" defaultRowHeight="15" x14ac:dyDescent="0.25"/>
  <cols>
    <col min="11" max="11" width="16.28515625" customWidth="1"/>
    <col min="12" max="12" width="14.140625" bestFit="1" customWidth="1"/>
  </cols>
  <sheetData>
    <row r="8" spans="1:12" x14ac:dyDescent="0.25">
      <c r="L8" s="3"/>
    </row>
    <row r="9" spans="1:12" x14ac:dyDescent="0.25">
      <c r="A9" s="10" t="s">
        <v>22</v>
      </c>
      <c r="B9" s="10"/>
      <c r="C9" s="10"/>
      <c r="D9" s="10"/>
      <c r="E9" s="10"/>
      <c r="F9" s="10"/>
      <c r="G9" s="10"/>
      <c r="H9" s="10"/>
    </row>
    <row r="10" spans="1:12" x14ac:dyDescent="0.25">
      <c r="A10" s="10" t="s">
        <v>37</v>
      </c>
      <c r="B10" s="10"/>
      <c r="C10" s="10"/>
      <c r="D10" s="10"/>
      <c r="E10" s="10"/>
      <c r="F10" s="10"/>
      <c r="G10" s="10"/>
      <c r="H10" s="10"/>
      <c r="L10" s="3"/>
    </row>
    <row r="11" spans="1:12" x14ac:dyDescent="0.25">
      <c r="A11" s="10" t="s">
        <v>23</v>
      </c>
      <c r="B11" s="10"/>
      <c r="C11" s="10"/>
      <c r="D11" s="10"/>
      <c r="E11" s="10"/>
      <c r="F11" s="10"/>
      <c r="G11" s="10"/>
      <c r="H11" s="10"/>
      <c r="L11" s="5"/>
    </row>
    <row r="13" spans="1:12" x14ac:dyDescent="0.25">
      <c r="A13" s="6" t="s">
        <v>0</v>
      </c>
    </row>
    <row r="14" spans="1:12" x14ac:dyDescent="0.25">
      <c r="A14" s="2"/>
    </row>
    <row r="15" spans="1:12" x14ac:dyDescent="0.25">
      <c r="A15" s="11" t="s">
        <v>1</v>
      </c>
      <c r="B15" s="11"/>
    </row>
    <row r="16" spans="1:12" x14ac:dyDescent="0.25">
      <c r="A16" s="2" t="s">
        <v>2</v>
      </c>
      <c r="F16" s="12">
        <v>111560.86</v>
      </c>
      <c r="G16" s="12"/>
    </row>
    <row r="17" spans="1:11" x14ac:dyDescent="0.25">
      <c r="A17" s="2" t="s">
        <v>3</v>
      </c>
      <c r="F17" s="13">
        <v>2878351.23</v>
      </c>
      <c r="G17" s="13"/>
    </row>
    <row r="18" spans="1:11" x14ac:dyDescent="0.25">
      <c r="A18" s="6" t="s">
        <v>4</v>
      </c>
      <c r="F18" s="14">
        <f>SUM(F16:F17)</f>
        <v>2989912.09</v>
      </c>
      <c r="G18" s="15"/>
    </row>
    <row r="19" spans="1:11" x14ac:dyDescent="0.25">
      <c r="A19" s="2"/>
    </row>
    <row r="20" spans="1:11" x14ac:dyDescent="0.25">
      <c r="A20" s="6" t="s">
        <v>5</v>
      </c>
    </row>
    <row r="21" spans="1:11" x14ac:dyDescent="0.25">
      <c r="A21" s="2" t="s">
        <v>27</v>
      </c>
      <c r="F21" s="16">
        <v>895443.54</v>
      </c>
      <c r="G21" s="16"/>
      <c r="K21" s="4"/>
    </row>
    <row r="22" spans="1:11" x14ac:dyDescent="0.25">
      <c r="A22" s="2" t="s">
        <v>28</v>
      </c>
      <c r="F22" s="16">
        <v>1293219.29</v>
      </c>
      <c r="G22" s="16"/>
      <c r="K22" s="4"/>
    </row>
    <row r="23" spans="1:11" x14ac:dyDescent="0.25">
      <c r="A23" s="2" t="s">
        <v>6</v>
      </c>
      <c r="F23" s="21">
        <v>66218668.359999999</v>
      </c>
      <c r="G23" s="21"/>
    </row>
    <row r="24" spans="1:11" x14ac:dyDescent="0.25">
      <c r="A24" s="6" t="s">
        <v>7</v>
      </c>
      <c r="F24" s="17">
        <f>F23+F21+F22</f>
        <v>68407331.190000013</v>
      </c>
      <c r="G24" s="18"/>
    </row>
    <row r="25" spans="1:11" x14ac:dyDescent="0.25">
      <c r="A25" s="6"/>
      <c r="F25" s="7"/>
      <c r="G25" s="8"/>
    </row>
    <row r="26" spans="1:11" x14ac:dyDescent="0.25">
      <c r="A26" s="2" t="s">
        <v>8</v>
      </c>
    </row>
    <row r="27" spans="1:11" ht="15.75" thickBot="1" x14ac:dyDescent="0.3">
      <c r="A27" s="6" t="s">
        <v>9</v>
      </c>
      <c r="F27" s="19">
        <f>F18+F24</f>
        <v>71397243.280000016</v>
      </c>
      <c r="G27" s="20"/>
    </row>
    <row r="28" spans="1:11" ht="15.75" thickTop="1" x14ac:dyDescent="0.25">
      <c r="A28" s="2" t="s">
        <v>10</v>
      </c>
    </row>
    <row r="29" spans="1:11" x14ac:dyDescent="0.25">
      <c r="A29" s="6" t="s">
        <v>11</v>
      </c>
    </row>
    <row r="30" spans="1:11" x14ac:dyDescent="0.25">
      <c r="A30" s="6" t="s">
        <v>12</v>
      </c>
    </row>
    <row r="31" spans="1:11" x14ac:dyDescent="0.25">
      <c r="A31" s="2" t="s">
        <v>13</v>
      </c>
      <c r="F31" s="9">
        <v>912000</v>
      </c>
      <c r="G31" s="9"/>
    </row>
    <row r="32" spans="1:11" x14ac:dyDescent="0.25">
      <c r="A32" s="6" t="s">
        <v>14</v>
      </c>
      <c r="F32" s="22">
        <f>SUM(F31)</f>
        <v>912000</v>
      </c>
      <c r="G32" s="23"/>
    </row>
    <row r="33" spans="1:7" x14ac:dyDescent="0.25">
      <c r="A33" s="6" t="s">
        <v>15</v>
      </c>
    </row>
    <row r="34" spans="1:7" x14ac:dyDescent="0.25">
      <c r="A34" s="6" t="s">
        <v>16</v>
      </c>
      <c r="F34" s="22">
        <f>SUM(F32:F33)</f>
        <v>912000</v>
      </c>
      <c r="G34" s="23"/>
    </row>
    <row r="35" spans="1:7" x14ac:dyDescent="0.25">
      <c r="A35" s="2"/>
    </row>
    <row r="36" spans="1:7" x14ac:dyDescent="0.25">
      <c r="A36" s="6" t="s">
        <v>17</v>
      </c>
    </row>
    <row r="37" spans="1:7" x14ac:dyDescent="0.25">
      <c r="A37" s="2" t="s">
        <v>18</v>
      </c>
    </row>
    <row r="38" spans="1:7" x14ac:dyDescent="0.25">
      <c r="A38" s="2" t="s">
        <v>19</v>
      </c>
    </row>
    <row r="39" spans="1:7" x14ac:dyDescent="0.25">
      <c r="A39" s="1" t="s">
        <v>20</v>
      </c>
      <c r="B39" s="1"/>
      <c r="C39" s="1"/>
      <c r="F39" s="24">
        <f>F27-F34</f>
        <v>70485243.280000016</v>
      </c>
      <c r="G39" s="25"/>
    </row>
    <row r="40" spans="1:7" ht="15.75" thickBot="1" x14ac:dyDescent="0.3">
      <c r="A40" s="6" t="s">
        <v>21</v>
      </c>
      <c r="F40" s="26">
        <f>F34+F39</f>
        <v>71397243.280000016</v>
      </c>
      <c r="G40" s="27"/>
    </row>
    <row r="41" spans="1:7" ht="15.75" thickTop="1" x14ac:dyDescent="0.25">
      <c r="A41" s="6"/>
    </row>
    <row r="42" spans="1:7" x14ac:dyDescent="0.25">
      <c r="A42" s="6"/>
    </row>
    <row r="44" spans="1:7" x14ac:dyDescent="0.25">
      <c r="C44" s="28"/>
      <c r="D44" s="28"/>
      <c r="E44" s="28"/>
    </row>
    <row r="45" spans="1:7" x14ac:dyDescent="0.25">
      <c r="A45" s="10" t="s">
        <v>24</v>
      </c>
      <c r="B45" s="10"/>
      <c r="C45" s="10"/>
      <c r="D45" s="10"/>
      <c r="E45" s="10"/>
      <c r="F45" s="10"/>
      <c r="G45" s="10"/>
    </row>
    <row r="46" spans="1:7" x14ac:dyDescent="0.25">
      <c r="A46" s="10" t="s">
        <v>26</v>
      </c>
      <c r="B46" s="10"/>
      <c r="C46" s="10"/>
      <c r="D46" s="10"/>
      <c r="E46" s="10"/>
      <c r="F46" s="10"/>
      <c r="G46" s="10"/>
    </row>
  </sheetData>
  <mergeCells count="20">
    <mergeCell ref="F39:G39"/>
    <mergeCell ref="F40:G40"/>
    <mergeCell ref="C44:E44"/>
    <mergeCell ref="A45:G45"/>
    <mergeCell ref="A46:G46"/>
    <mergeCell ref="F17:G17"/>
    <mergeCell ref="F21:G21"/>
    <mergeCell ref="F22:G22"/>
    <mergeCell ref="F32:G32"/>
    <mergeCell ref="F34:G34"/>
    <mergeCell ref="F31:G31"/>
    <mergeCell ref="F18:G18"/>
    <mergeCell ref="F23:G23"/>
    <mergeCell ref="F24:G24"/>
    <mergeCell ref="F27:G27"/>
    <mergeCell ref="A9:H9"/>
    <mergeCell ref="A10:H10"/>
    <mergeCell ref="A11:H11"/>
    <mergeCell ref="A15:B15"/>
    <mergeCell ref="F16:G16"/>
  </mergeCells>
  <pageMargins left="1.1023622047244095" right="0.70866141732283472" top="0.74803149606299213" bottom="0.74803149606299213" header="0.31496062992125984" footer="0.31496062992125984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8:L46"/>
  <sheetViews>
    <sheetView workbookViewId="0">
      <selection activeCell="F22" sqref="F22:G22"/>
    </sheetView>
  </sheetViews>
  <sheetFormatPr baseColWidth="10" defaultRowHeight="15" x14ac:dyDescent="0.25"/>
  <cols>
    <col min="11" max="11" width="16.28515625" customWidth="1"/>
    <col min="12" max="12" width="14.140625" bestFit="1" customWidth="1"/>
  </cols>
  <sheetData>
    <row r="8" spans="1:12" x14ac:dyDescent="0.25">
      <c r="L8" s="3"/>
    </row>
    <row r="9" spans="1:12" x14ac:dyDescent="0.25">
      <c r="A9" s="10" t="s">
        <v>22</v>
      </c>
      <c r="B9" s="10"/>
      <c r="C9" s="10"/>
      <c r="D9" s="10"/>
      <c r="E9" s="10"/>
      <c r="F9" s="10"/>
      <c r="G9" s="10"/>
      <c r="H9" s="10"/>
    </row>
    <row r="10" spans="1:12" x14ac:dyDescent="0.25">
      <c r="A10" s="10" t="s">
        <v>38</v>
      </c>
      <c r="B10" s="10"/>
      <c r="C10" s="10"/>
      <c r="D10" s="10"/>
      <c r="E10" s="10"/>
      <c r="F10" s="10"/>
      <c r="G10" s="10"/>
      <c r="H10" s="10"/>
      <c r="L10" s="3"/>
    </row>
    <row r="11" spans="1:12" x14ac:dyDescent="0.25">
      <c r="A11" s="10" t="s">
        <v>23</v>
      </c>
      <c r="B11" s="10"/>
      <c r="C11" s="10"/>
      <c r="D11" s="10"/>
      <c r="E11" s="10"/>
      <c r="F11" s="10"/>
      <c r="G11" s="10"/>
      <c r="H11" s="10"/>
      <c r="L11" s="5"/>
    </row>
    <row r="13" spans="1:12" x14ac:dyDescent="0.25">
      <c r="A13" s="6" t="s">
        <v>0</v>
      </c>
    </row>
    <row r="14" spans="1:12" x14ac:dyDescent="0.25">
      <c r="A14" s="2"/>
    </row>
    <row r="15" spans="1:12" x14ac:dyDescent="0.25">
      <c r="A15" s="11" t="s">
        <v>1</v>
      </c>
      <c r="B15" s="11"/>
    </row>
    <row r="16" spans="1:12" x14ac:dyDescent="0.25">
      <c r="A16" s="2" t="s">
        <v>2</v>
      </c>
      <c r="F16" s="12">
        <v>306670.37</v>
      </c>
      <c r="G16" s="12"/>
    </row>
    <row r="17" spans="1:11" x14ac:dyDescent="0.25">
      <c r="A17" s="2" t="s">
        <v>3</v>
      </c>
      <c r="F17" s="13">
        <v>6331229.4100000001</v>
      </c>
      <c r="G17" s="13"/>
    </row>
    <row r="18" spans="1:11" x14ac:dyDescent="0.25">
      <c r="A18" s="6" t="s">
        <v>4</v>
      </c>
      <c r="F18" s="14">
        <f>SUM(F16:F17)</f>
        <v>6637899.7800000003</v>
      </c>
      <c r="G18" s="15"/>
    </row>
    <row r="19" spans="1:11" x14ac:dyDescent="0.25">
      <c r="A19" s="2"/>
    </row>
    <row r="20" spans="1:11" x14ac:dyDescent="0.25">
      <c r="A20" s="6" t="s">
        <v>5</v>
      </c>
    </row>
    <row r="21" spans="1:11" x14ac:dyDescent="0.25">
      <c r="A21" s="2" t="s">
        <v>27</v>
      </c>
      <c r="F21" s="16">
        <v>541590.71</v>
      </c>
      <c r="G21" s="16"/>
      <c r="K21" s="4"/>
    </row>
    <row r="22" spans="1:11" x14ac:dyDescent="0.25">
      <c r="A22" s="2" t="s">
        <v>28</v>
      </c>
      <c r="F22" s="16">
        <v>944176.75</v>
      </c>
      <c r="G22" s="16"/>
      <c r="K22" s="4"/>
    </row>
    <row r="23" spans="1:11" x14ac:dyDescent="0.25">
      <c r="A23" s="2" t="s">
        <v>6</v>
      </c>
      <c r="F23" s="21">
        <v>64627435.93</v>
      </c>
      <c r="G23" s="21"/>
    </row>
    <row r="24" spans="1:11" x14ac:dyDescent="0.25">
      <c r="A24" s="6" t="s">
        <v>7</v>
      </c>
      <c r="F24" s="17">
        <f>F23+F21+F22</f>
        <v>66113203.390000001</v>
      </c>
      <c r="G24" s="18"/>
    </row>
    <row r="25" spans="1:11" x14ac:dyDescent="0.25">
      <c r="A25" s="6"/>
      <c r="F25" s="7"/>
      <c r="G25" s="8"/>
    </row>
    <row r="26" spans="1:11" x14ac:dyDescent="0.25">
      <c r="A26" s="2" t="s">
        <v>8</v>
      </c>
    </row>
    <row r="27" spans="1:11" ht="15.75" thickBot="1" x14ac:dyDescent="0.3">
      <c r="A27" s="6" t="s">
        <v>9</v>
      </c>
      <c r="F27" s="19">
        <f>F18+F24</f>
        <v>72751103.170000002</v>
      </c>
      <c r="G27" s="20"/>
    </row>
    <row r="28" spans="1:11" ht="15.75" thickTop="1" x14ac:dyDescent="0.25">
      <c r="A28" s="2" t="s">
        <v>10</v>
      </c>
    </row>
    <row r="29" spans="1:11" x14ac:dyDescent="0.25">
      <c r="A29" s="6" t="s">
        <v>11</v>
      </c>
    </row>
    <row r="30" spans="1:11" x14ac:dyDescent="0.25">
      <c r="A30" s="6" t="s">
        <v>12</v>
      </c>
    </row>
    <row r="31" spans="1:11" x14ac:dyDescent="0.25">
      <c r="A31" s="2" t="s">
        <v>13</v>
      </c>
      <c r="F31" s="9">
        <v>383116.83</v>
      </c>
      <c r="G31" s="9"/>
    </row>
    <row r="32" spans="1:11" x14ac:dyDescent="0.25">
      <c r="A32" s="6" t="s">
        <v>14</v>
      </c>
      <c r="F32" s="22">
        <f>SUM(F31)</f>
        <v>383116.83</v>
      </c>
      <c r="G32" s="23"/>
    </row>
    <row r="33" spans="1:7" x14ac:dyDescent="0.25">
      <c r="A33" s="6" t="s">
        <v>15</v>
      </c>
    </row>
    <row r="34" spans="1:7" x14ac:dyDescent="0.25">
      <c r="A34" s="6" t="s">
        <v>16</v>
      </c>
      <c r="F34" s="22">
        <f>SUM(F32:F33)</f>
        <v>383116.83</v>
      </c>
      <c r="G34" s="23"/>
    </row>
    <row r="35" spans="1:7" x14ac:dyDescent="0.25">
      <c r="A35" s="2"/>
    </row>
    <row r="36" spans="1:7" x14ac:dyDescent="0.25">
      <c r="A36" s="6" t="s">
        <v>17</v>
      </c>
    </row>
    <row r="37" spans="1:7" x14ac:dyDescent="0.25">
      <c r="A37" s="2" t="s">
        <v>18</v>
      </c>
    </row>
    <row r="38" spans="1:7" x14ac:dyDescent="0.25">
      <c r="A38" s="2" t="s">
        <v>19</v>
      </c>
    </row>
    <row r="39" spans="1:7" x14ac:dyDescent="0.25">
      <c r="A39" s="1" t="s">
        <v>20</v>
      </c>
      <c r="B39" s="1"/>
      <c r="C39" s="1"/>
      <c r="F39" s="24">
        <f>F27-F34</f>
        <v>72367986.340000004</v>
      </c>
      <c r="G39" s="25"/>
    </row>
    <row r="40" spans="1:7" ht="15.75" thickBot="1" x14ac:dyDescent="0.3">
      <c r="A40" s="6" t="s">
        <v>21</v>
      </c>
      <c r="F40" s="26">
        <f>F34+F39</f>
        <v>72751103.170000002</v>
      </c>
      <c r="G40" s="27"/>
    </row>
    <row r="41" spans="1:7" ht="15.75" thickTop="1" x14ac:dyDescent="0.25">
      <c r="A41" s="6"/>
    </row>
    <row r="42" spans="1:7" x14ac:dyDescent="0.25">
      <c r="A42" s="6"/>
    </row>
    <row r="44" spans="1:7" x14ac:dyDescent="0.25">
      <c r="C44" s="28"/>
      <c r="D44" s="28"/>
      <c r="E44" s="28"/>
    </row>
    <row r="45" spans="1:7" x14ac:dyDescent="0.25">
      <c r="A45" s="10" t="s">
        <v>24</v>
      </c>
      <c r="B45" s="10"/>
      <c r="C45" s="10"/>
      <c r="D45" s="10"/>
      <c r="E45" s="10"/>
      <c r="F45" s="10"/>
      <c r="G45" s="10"/>
    </row>
    <row r="46" spans="1:7" x14ac:dyDescent="0.25">
      <c r="A46" s="10" t="s">
        <v>26</v>
      </c>
      <c r="B46" s="10"/>
      <c r="C46" s="10"/>
      <c r="D46" s="10"/>
      <c r="E46" s="10"/>
      <c r="F46" s="10"/>
      <c r="G46" s="10"/>
    </row>
  </sheetData>
  <mergeCells count="20">
    <mergeCell ref="A45:G45"/>
    <mergeCell ref="A46:G46"/>
    <mergeCell ref="F31:G31"/>
    <mergeCell ref="F32:G32"/>
    <mergeCell ref="F34:G34"/>
    <mergeCell ref="F39:G39"/>
    <mergeCell ref="F40:G40"/>
    <mergeCell ref="C44:E44"/>
    <mergeCell ref="F27:G27"/>
    <mergeCell ref="A9:H9"/>
    <mergeCell ref="A10:H10"/>
    <mergeCell ref="A11:H11"/>
    <mergeCell ref="A15:B15"/>
    <mergeCell ref="F16:G16"/>
    <mergeCell ref="F17:G17"/>
    <mergeCell ref="F18:G18"/>
    <mergeCell ref="F21:G21"/>
    <mergeCell ref="F22:G22"/>
    <mergeCell ref="F23:G23"/>
    <mergeCell ref="F24:G24"/>
  </mergeCells>
  <pageMargins left="1.2" right="0.7" top="0.75" bottom="0.75" header="0.3" footer="0.3"/>
  <pageSetup scale="91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5DF8EC-11E3-40B7-B9B9-D9346D81D8FD}">
  <sheetPr>
    <pageSetUpPr fitToPage="1"/>
  </sheetPr>
  <dimension ref="A8:L46"/>
  <sheetViews>
    <sheetView topLeftCell="A4" workbookViewId="0">
      <selection activeCell="F22" sqref="F22:G22"/>
    </sheetView>
  </sheetViews>
  <sheetFormatPr baseColWidth="10" defaultRowHeight="15" x14ac:dyDescent="0.25"/>
  <cols>
    <col min="11" max="11" width="16.28515625" customWidth="1"/>
    <col min="12" max="12" width="14.140625" bestFit="1" customWidth="1"/>
  </cols>
  <sheetData>
    <row r="8" spans="1:12" x14ac:dyDescent="0.25">
      <c r="L8" s="3"/>
    </row>
    <row r="9" spans="1:12" x14ac:dyDescent="0.25">
      <c r="A9" s="10" t="s">
        <v>22</v>
      </c>
      <c r="B9" s="10"/>
      <c r="C9" s="10"/>
      <c r="D9" s="10"/>
      <c r="E9" s="10"/>
      <c r="F9" s="10"/>
      <c r="G9" s="10"/>
      <c r="H9" s="10"/>
    </row>
    <row r="10" spans="1:12" x14ac:dyDescent="0.25">
      <c r="A10" s="10" t="s">
        <v>39</v>
      </c>
      <c r="B10" s="10"/>
      <c r="C10" s="10"/>
      <c r="D10" s="10"/>
      <c r="E10" s="10"/>
      <c r="F10" s="10"/>
      <c r="G10" s="10"/>
      <c r="H10" s="10"/>
      <c r="L10" s="3"/>
    </row>
    <row r="11" spans="1:12" x14ac:dyDescent="0.25">
      <c r="A11" s="10" t="s">
        <v>23</v>
      </c>
      <c r="B11" s="10"/>
      <c r="C11" s="10"/>
      <c r="D11" s="10"/>
      <c r="E11" s="10"/>
      <c r="F11" s="10"/>
      <c r="G11" s="10"/>
      <c r="H11" s="10"/>
      <c r="L11" s="5"/>
    </row>
    <row r="13" spans="1:12" x14ac:dyDescent="0.25">
      <c r="A13" s="6" t="s">
        <v>0</v>
      </c>
    </row>
    <row r="14" spans="1:12" x14ac:dyDescent="0.25">
      <c r="A14" s="2"/>
    </row>
    <row r="15" spans="1:12" x14ac:dyDescent="0.25">
      <c r="A15" s="11" t="s">
        <v>1</v>
      </c>
      <c r="B15" s="11"/>
    </row>
    <row r="16" spans="1:12" x14ac:dyDescent="0.25">
      <c r="A16" s="2" t="s">
        <v>2</v>
      </c>
      <c r="F16" s="12">
        <v>213876.05</v>
      </c>
      <c r="G16" s="12"/>
    </row>
    <row r="17" spans="1:11" x14ac:dyDescent="0.25">
      <c r="A17" s="2" t="s">
        <v>3</v>
      </c>
      <c r="F17" s="13">
        <v>5994939.3799999999</v>
      </c>
      <c r="G17" s="13"/>
    </row>
    <row r="18" spans="1:11" x14ac:dyDescent="0.25">
      <c r="A18" s="6" t="s">
        <v>4</v>
      </c>
      <c r="F18" s="14">
        <f>SUM(F16:F17)</f>
        <v>6208815.4299999997</v>
      </c>
      <c r="G18" s="15"/>
    </row>
    <row r="19" spans="1:11" x14ac:dyDescent="0.25">
      <c r="A19" s="2"/>
    </row>
    <row r="20" spans="1:11" x14ac:dyDescent="0.25">
      <c r="A20" s="6" t="s">
        <v>5</v>
      </c>
    </row>
    <row r="21" spans="1:11" x14ac:dyDescent="0.25">
      <c r="A21" s="2" t="s">
        <v>27</v>
      </c>
      <c r="F21" s="16">
        <v>2395456.9300000002</v>
      </c>
      <c r="G21" s="16"/>
      <c r="K21" s="4"/>
    </row>
    <row r="22" spans="1:11" x14ac:dyDescent="0.25">
      <c r="A22" s="2" t="s">
        <v>28</v>
      </c>
      <c r="F22" s="16">
        <v>645961.05000000005</v>
      </c>
      <c r="G22" s="16"/>
      <c r="K22" s="4"/>
    </row>
    <row r="23" spans="1:11" x14ac:dyDescent="0.25">
      <c r="A23" s="2" t="s">
        <v>6</v>
      </c>
      <c r="F23" s="21">
        <v>75803828.680000007</v>
      </c>
      <c r="G23" s="21"/>
    </row>
    <row r="24" spans="1:11" x14ac:dyDescent="0.25">
      <c r="A24" s="6" t="s">
        <v>7</v>
      </c>
      <c r="F24" s="17">
        <f>F23+F21+F22</f>
        <v>78845246.660000011</v>
      </c>
      <c r="G24" s="18"/>
    </row>
    <row r="25" spans="1:11" x14ac:dyDescent="0.25">
      <c r="A25" s="6"/>
      <c r="F25" s="7"/>
      <c r="G25" s="8"/>
    </row>
    <row r="26" spans="1:11" x14ac:dyDescent="0.25">
      <c r="A26" s="2" t="s">
        <v>8</v>
      </c>
    </row>
    <row r="27" spans="1:11" ht="15.75" thickBot="1" x14ac:dyDescent="0.3">
      <c r="A27" s="6" t="s">
        <v>9</v>
      </c>
      <c r="F27" s="19">
        <f>F18+F24</f>
        <v>85054062.090000004</v>
      </c>
      <c r="G27" s="20"/>
    </row>
    <row r="28" spans="1:11" ht="15.75" thickTop="1" x14ac:dyDescent="0.25">
      <c r="A28" s="2" t="s">
        <v>10</v>
      </c>
    </row>
    <row r="29" spans="1:11" x14ac:dyDescent="0.25">
      <c r="A29" s="6" t="s">
        <v>11</v>
      </c>
    </row>
    <row r="30" spans="1:11" x14ac:dyDescent="0.25">
      <c r="A30" s="6" t="s">
        <v>12</v>
      </c>
    </row>
    <row r="31" spans="1:11" x14ac:dyDescent="0.25">
      <c r="A31" s="2" t="s">
        <v>13</v>
      </c>
      <c r="F31" s="9">
        <v>312000</v>
      </c>
      <c r="G31" s="9"/>
    </row>
    <row r="32" spans="1:11" x14ac:dyDescent="0.25">
      <c r="A32" s="6" t="s">
        <v>14</v>
      </c>
      <c r="F32" s="22">
        <f>SUM(F31)</f>
        <v>312000</v>
      </c>
      <c r="G32" s="23"/>
    </row>
    <row r="33" spans="1:7" x14ac:dyDescent="0.25">
      <c r="A33" s="6" t="s">
        <v>15</v>
      </c>
    </row>
    <row r="34" spans="1:7" x14ac:dyDescent="0.25">
      <c r="A34" s="6" t="s">
        <v>16</v>
      </c>
      <c r="F34" s="22">
        <f>SUM(F32:F33)</f>
        <v>312000</v>
      </c>
      <c r="G34" s="23"/>
    </row>
    <row r="35" spans="1:7" x14ac:dyDescent="0.25">
      <c r="A35" s="2"/>
    </row>
    <row r="36" spans="1:7" x14ac:dyDescent="0.25">
      <c r="A36" s="6" t="s">
        <v>17</v>
      </c>
    </row>
    <row r="37" spans="1:7" x14ac:dyDescent="0.25">
      <c r="A37" s="2" t="s">
        <v>18</v>
      </c>
    </row>
    <row r="38" spans="1:7" x14ac:dyDescent="0.25">
      <c r="A38" s="2" t="s">
        <v>19</v>
      </c>
    </row>
    <row r="39" spans="1:7" x14ac:dyDescent="0.25">
      <c r="A39" s="1" t="s">
        <v>20</v>
      </c>
      <c r="B39" s="1"/>
      <c r="C39" s="1"/>
      <c r="F39" s="24">
        <f>F27-F34</f>
        <v>84742062.090000004</v>
      </c>
      <c r="G39" s="25"/>
    </row>
    <row r="40" spans="1:7" ht="15.75" thickBot="1" x14ac:dyDescent="0.3">
      <c r="A40" s="6" t="s">
        <v>21</v>
      </c>
      <c r="F40" s="26">
        <f>F34+F39</f>
        <v>85054062.090000004</v>
      </c>
      <c r="G40" s="27"/>
    </row>
    <row r="41" spans="1:7" ht="15.75" thickTop="1" x14ac:dyDescent="0.25">
      <c r="A41" s="6"/>
    </row>
    <row r="42" spans="1:7" x14ac:dyDescent="0.25">
      <c r="A42" s="6"/>
    </row>
    <row r="44" spans="1:7" x14ac:dyDescent="0.25">
      <c r="C44" s="28"/>
      <c r="D44" s="28"/>
      <c r="E44" s="28"/>
    </row>
    <row r="45" spans="1:7" x14ac:dyDescent="0.25">
      <c r="A45" s="10" t="s">
        <v>24</v>
      </c>
      <c r="B45" s="10"/>
      <c r="C45" s="10"/>
      <c r="D45" s="10"/>
      <c r="E45" s="10"/>
      <c r="F45" s="10"/>
      <c r="G45" s="10"/>
    </row>
    <row r="46" spans="1:7" x14ac:dyDescent="0.25">
      <c r="A46" s="10" t="s">
        <v>26</v>
      </c>
      <c r="B46" s="10"/>
      <c r="C46" s="10"/>
      <c r="D46" s="10"/>
      <c r="E46" s="10"/>
      <c r="F46" s="10"/>
      <c r="G46" s="10"/>
    </row>
  </sheetData>
  <mergeCells count="20">
    <mergeCell ref="F27:G27"/>
    <mergeCell ref="A9:H9"/>
    <mergeCell ref="A10:H10"/>
    <mergeCell ref="A11:H11"/>
    <mergeCell ref="A15:B15"/>
    <mergeCell ref="F16:G16"/>
    <mergeCell ref="F17:G17"/>
    <mergeCell ref="F18:G18"/>
    <mergeCell ref="F21:G21"/>
    <mergeCell ref="F22:G22"/>
    <mergeCell ref="F23:G23"/>
    <mergeCell ref="F24:G24"/>
    <mergeCell ref="A45:G45"/>
    <mergeCell ref="A46:G46"/>
    <mergeCell ref="F31:G31"/>
    <mergeCell ref="F32:G32"/>
    <mergeCell ref="F34:G34"/>
    <mergeCell ref="F39:G39"/>
    <mergeCell ref="F40:G40"/>
    <mergeCell ref="C44:E44"/>
  </mergeCells>
  <pageMargins left="0.7" right="0.7" top="0.75" bottom="0.75" header="0.3" footer="0.3"/>
  <pageSetup scale="9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845ED-69D1-4ADD-83B8-3816010B06D9}">
  <dimension ref="A8:L46"/>
  <sheetViews>
    <sheetView workbookViewId="0">
      <selection sqref="A1:XFD1048576"/>
    </sheetView>
  </sheetViews>
  <sheetFormatPr baseColWidth="10" defaultRowHeight="15" x14ac:dyDescent="0.25"/>
  <cols>
    <col min="11" max="11" width="16.28515625" customWidth="1"/>
    <col min="12" max="12" width="14.140625" bestFit="1" customWidth="1"/>
  </cols>
  <sheetData>
    <row r="8" spans="1:12" x14ac:dyDescent="0.25">
      <c r="L8" s="3"/>
    </row>
    <row r="9" spans="1:12" x14ac:dyDescent="0.25">
      <c r="A9" s="10" t="s">
        <v>22</v>
      </c>
      <c r="B9" s="10"/>
      <c r="C9" s="10"/>
      <c r="D9" s="10"/>
      <c r="E9" s="10"/>
      <c r="F9" s="10"/>
      <c r="G9" s="10"/>
      <c r="H9" s="10"/>
    </row>
    <row r="10" spans="1:12" x14ac:dyDescent="0.25">
      <c r="A10" s="10" t="s">
        <v>41</v>
      </c>
      <c r="B10" s="10"/>
      <c r="C10" s="10"/>
      <c r="D10" s="10"/>
      <c r="E10" s="10"/>
      <c r="F10" s="10"/>
      <c r="G10" s="10"/>
      <c r="H10" s="10"/>
      <c r="L10" s="3"/>
    </row>
    <row r="11" spans="1:12" x14ac:dyDescent="0.25">
      <c r="A11" s="10" t="s">
        <v>23</v>
      </c>
      <c r="B11" s="10"/>
      <c r="C11" s="10"/>
      <c r="D11" s="10"/>
      <c r="E11" s="10"/>
      <c r="F11" s="10"/>
      <c r="G11" s="10"/>
      <c r="H11" s="10"/>
      <c r="L11" s="5"/>
    </row>
    <row r="13" spans="1:12" x14ac:dyDescent="0.25">
      <c r="A13" s="6" t="s">
        <v>0</v>
      </c>
    </row>
    <row r="14" spans="1:12" x14ac:dyDescent="0.25">
      <c r="A14" s="2"/>
    </row>
    <row r="15" spans="1:12" x14ac:dyDescent="0.25">
      <c r="A15" s="11" t="s">
        <v>1</v>
      </c>
      <c r="B15" s="11"/>
    </row>
    <row r="16" spans="1:12" x14ac:dyDescent="0.25">
      <c r="A16" s="2" t="s">
        <v>2</v>
      </c>
      <c r="F16" s="12">
        <v>132600.73000000001</v>
      </c>
      <c r="G16" s="12"/>
    </row>
    <row r="17" spans="1:11" x14ac:dyDescent="0.25">
      <c r="A17" s="2" t="s">
        <v>3</v>
      </c>
      <c r="F17" s="13">
        <v>5197188.66</v>
      </c>
      <c r="G17" s="13"/>
    </row>
    <row r="18" spans="1:11" x14ac:dyDescent="0.25">
      <c r="A18" s="6" t="s">
        <v>4</v>
      </c>
      <c r="F18" s="14">
        <f>SUM(F16:F17)</f>
        <v>5329789.3900000006</v>
      </c>
      <c r="G18" s="15"/>
    </row>
    <row r="19" spans="1:11" x14ac:dyDescent="0.25">
      <c r="A19" s="2"/>
    </row>
    <row r="20" spans="1:11" x14ac:dyDescent="0.25">
      <c r="A20" s="6" t="s">
        <v>5</v>
      </c>
    </row>
    <row r="21" spans="1:11" x14ac:dyDescent="0.25">
      <c r="A21" s="2" t="s">
        <v>27</v>
      </c>
      <c r="F21" s="16">
        <v>1906709.78</v>
      </c>
      <c r="G21" s="16"/>
      <c r="K21" s="4"/>
    </row>
    <row r="22" spans="1:11" x14ac:dyDescent="0.25">
      <c r="A22" s="2" t="s">
        <v>28</v>
      </c>
      <c r="F22" s="16">
        <v>1010076.54</v>
      </c>
      <c r="G22" s="16"/>
      <c r="K22" s="4"/>
    </row>
    <row r="23" spans="1:11" x14ac:dyDescent="0.25">
      <c r="A23" s="2" t="s">
        <v>6</v>
      </c>
      <c r="F23" s="21">
        <v>70712577.659999996</v>
      </c>
      <c r="G23" s="21"/>
    </row>
    <row r="24" spans="1:11" x14ac:dyDescent="0.25">
      <c r="A24" s="6" t="s">
        <v>7</v>
      </c>
      <c r="F24" s="17">
        <f>F23+F21+F22</f>
        <v>73629363.980000004</v>
      </c>
      <c r="G24" s="18"/>
    </row>
    <row r="25" spans="1:11" x14ac:dyDescent="0.25">
      <c r="A25" s="6"/>
      <c r="F25" s="7"/>
      <c r="G25" s="8"/>
    </row>
    <row r="26" spans="1:11" x14ac:dyDescent="0.25">
      <c r="A26" s="2" t="s">
        <v>8</v>
      </c>
    </row>
    <row r="27" spans="1:11" ht="15.75" thickBot="1" x14ac:dyDescent="0.3">
      <c r="A27" s="6" t="s">
        <v>9</v>
      </c>
      <c r="F27" s="19">
        <f>F18+F24</f>
        <v>78959153.370000005</v>
      </c>
      <c r="G27" s="20"/>
    </row>
    <row r="28" spans="1:11" ht="15.75" thickTop="1" x14ac:dyDescent="0.25">
      <c r="A28" s="2" t="s">
        <v>10</v>
      </c>
    </row>
    <row r="29" spans="1:11" x14ac:dyDescent="0.25">
      <c r="A29" s="6" t="s">
        <v>11</v>
      </c>
    </row>
    <row r="30" spans="1:11" x14ac:dyDescent="0.25">
      <c r="A30" s="6" t="s">
        <v>12</v>
      </c>
    </row>
    <row r="31" spans="1:11" x14ac:dyDescent="0.25">
      <c r="A31" s="2" t="s">
        <v>13</v>
      </c>
      <c r="F31" s="9">
        <v>751490.92</v>
      </c>
      <c r="G31" s="9"/>
    </row>
    <row r="32" spans="1:11" x14ac:dyDescent="0.25">
      <c r="A32" s="6" t="s">
        <v>14</v>
      </c>
      <c r="F32" s="22">
        <f>SUM(F31)</f>
        <v>751490.92</v>
      </c>
      <c r="G32" s="23"/>
    </row>
    <row r="33" spans="1:9" x14ac:dyDescent="0.25">
      <c r="A33" s="6" t="s">
        <v>15</v>
      </c>
    </row>
    <row r="34" spans="1:9" x14ac:dyDescent="0.25">
      <c r="A34" s="6" t="s">
        <v>16</v>
      </c>
      <c r="F34" s="22">
        <f>SUM(F32:F33)</f>
        <v>751490.92</v>
      </c>
      <c r="G34" s="23"/>
    </row>
    <row r="35" spans="1:9" x14ac:dyDescent="0.25">
      <c r="A35" s="2"/>
    </row>
    <row r="36" spans="1:9" x14ac:dyDescent="0.25">
      <c r="A36" s="6" t="s">
        <v>17</v>
      </c>
      <c r="I36" s="4"/>
    </row>
    <row r="37" spans="1:9" x14ac:dyDescent="0.25">
      <c r="A37" s="2" t="s">
        <v>18</v>
      </c>
    </row>
    <row r="38" spans="1:9" x14ac:dyDescent="0.25">
      <c r="A38" s="2" t="s">
        <v>19</v>
      </c>
    </row>
    <row r="39" spans="1:9" x14ac:dyDescent="0.25">
      <c r="A39" s="1" t="s">
        <v>20</v>
      </c>
      <c r="B39" s="1"/>
      <c r="C39" s="1"/>
      <c r="F39" s="24">
        <f>F27-F34</f>
        <v>78207662.450000003</v>
      </c>
      <c r="G39" s="25"/>
    </row>
    <row r="40" spans="1:9" ht="15.75" thickBot="1" x14ac:dyDescent="0.3">
      <c r="A40" s="6" t="s">
        <v>21</v>
      </c>
      <c r="F40" s="26">
        <f>F34+F39</f>
        <v>78959153.370000005</v>
      </c>
      <c r="G40" s="27"/>
    </row>
    <row r="41" spans="1:9" ht="15.75" thickTop="1" x14ac:dyDescent="0.25">
      <c r="A41" s="6"/>
    </row>
    <row r="42" spans="1:9" x14ac:dyDescent="0.25">
      <c r="A42" s="6"/>
    </row>
    <row r="44" spans="1:9" x14ac:dyDescent="0.25">
      <c r="C44" s="28"/>
      <c r="D44" s="28"/>
      <c r="E44" s="28"/>
    </row>
    <row r="45" spans="1:9" x14ac:dyDescent="0.25">
      <c r="A45" s="10" t="s">
        <v>24</v>
      </c>
      <c r="B45" s="10"/>
      <c r="C45" s="10"/>
      <c r="D45" s="10"/>
      <c r="E45" s="10"/>
      <c r="F45" s="10"/>
      <c r="G45" s="10"/>
    </row>
    <row r="46" spans="1:9" x14ac:dyDescent="0.25">
      <c r="A46" s="10" t="s">
        <v>26</v>
      </c>
      <c r="B46" s="10"/>
      <c r="C46" s="10"/>
      <c r="D46" s="10"/>
      <c r="E46" s="10"/>
      <c r="F46" s="10"/>
      <c r="G46" s="10"/>
    </row>
  </sheetData>
  <mergeCells count="20">
    <mergeCell ref="F27:G27"/>
    <mergeCell ref="A9:H9"/>
    <mergeCell ref="A10:H10"/>
    <mergeCell ref="A11:H11"/>
    <mergeCell ref="A15:B15"/>
    <mergeCell ref="F16:G16"/>
    <mergeCell ref="F17:G17"/>
    <mergeCell ref="F18:G18"/>
    <mergeCell ref="F21:G21"/>
    <mergeCell ref="F22:G22"/>
    <mergeCell ref="F23:G23"/>
    <mergeCell ref="F24:G24"/>
    <mergeCell ref="A45:G45"/>
    <mergeCell ref="A46:G46"/>
    <mergeCell ref="F31:G31"/>
    <mergeCell ref="F32:G32"/>
    <mergeCell ref="F34:G34"/>
    <mergeCell ref="F39:G39"/>
    <mergeCell ref="F40:G40"/>
    <mergeCell ref="C44:E44"/>
  </mergeCells>
  <pageMargins left="0.9055118110236221" right="0.70866141732283472" top="0.74803149606299213" bottom="0.74803149606299213" header="0.31496062992125984" footer="0.31496062992125984"/>
  <pageSetup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71000-DDAA-4FA9-AD9E-CB8DAA3F0D25}">
  <dimension ref="A8:L46"/>
  <sheetViews>
    <sheetView tabSelected="1" workbookViewId="0">
      <selection sqref="A1:G46"/>
    </sheetView>
  </sheetViews>
  <sheetFormatPr baseColWidth="10" defaultRowHeight="15" x14ac:dyDescent="0.25"/>
  <cols>
    <col min="11" max="11" width="16.28515625" customWidth="1"/>
    <col min="12" max="12" width="14.140625" bestFit="1" customWidth="1"/>
  </cols>
  <sheetData>
    <row r="8" spans="1:12" x14ac:dyDescent="0.25">
      <c r="L8" s="3"/>
    </row>
    <row r="9" spans="1:12" x14ac:dyDescent="0.25">
      <c r="A9" s="10" t="s">
        <v>22</v>
      </c>
      <c r="B9" s="10"/>
      <c r="C9" s="10"/>
      <c r="D9" s="10"/>
      <c r="E9" s="10"/>
      <c r="F9" s="10"/>
      <c r="G9" s="10"/>
      <c r="H9" s="1"/>
    </row>
    <row r="10" spans="1:12" x14ac:dyDescent="0.25">
      <c r="A10" s="10" t="s">
        <v>42</v>
      </c>
      <c r="B10" s="10"/>
      <c r="C10" s="10"/>
      <c r="D10" s="10"/>
      <c r="E10" s="10"/>
      <c r="F10" s="10"/>
      <c r="G10" s="10"/>
      <c r="H10" s="1"/>
      <c r="L10" s="3"/>
    </row>
    <row r="11" spans="1:12" x14ac:dyDescent="0.25">
      <c r="A11" s="10" t="s">
        <v>23</v>
      </c>
      <c r="B11" s="10"/>
      <c r="C11" s="10"/>
      <c r="D11" s="10"/>
      <c r="E11" s="10"/>
      <c r="F11" s="10"/>
      <c r="G11" s="10"/>
      <c r="H11" s="1"/>
      <c r="L11" s="5"/>
    </row>
    <row r="13" spans="1:12" x14ac:dyDescent="0.25">
      <c r="A13" s="6" t="s">
        <v>0</v>
      </c>
    </row>
    <row r="14" spans="1:12" x14ac:dyDescent="0.25">
      <c r="A14" s="2"/>
    </row>
    <row r="15" spans="1:12" x14ac:dyDescent="0.25">
      <c r="A15" s="11" t="s">
        <v>1</v>
      </c>
      <c r="B15" s="11"/>
    </row>
    <row r="16" spans="1:12" x14ac:dyDescent="0.25">
      <c r="A16" s="2" t="s">
        <v>2</v>
      </c>
      <c r="F16" s="12">
        <v>122047.95</v>
      </c>
      <c r="G16" s="12"/>
    </row>
    <row r="17" spans="1:11" x14ac:dyDescent="0.25">
      <c r="A17" s="2" t="s">
        <v>3</v>
      </c>
      <c r="F17" s="13">
        <v>4765010.5999999996</v>
      </c>
      <c r="G17" s="13"/>
    </row>
    <row r="18" spans="1:11" x14ac:dyDescent="0.25">
      <c r="A18" s="6" t="s">
        <v>4</v>
      </c>
      <c r="F18" s="14">
        <f>SUM(F16:F17)</f>
        <v>4887058.55</v>
      </c>
      <c r="G18" s="15"/>
    </row>
    <row r="19" spans="1:11" x14ac:dyDescent="0.25">
      <c r="A19" s="2"/>
    </row>
    <row r="20" spans="1:11" x14ac:dyDescent="0.25">
      <c r="A20" s="6" t="s">
        <v>5</v>
      </c>
    </row>
    <row r="21" spans="1:11" x14ac:dyDescent="0.25">
      <c r="A21" s="2" t="s">
        <v>27</v>
      </c>
      <c r="F21" s="16">
        <v>1686929.4</v>
      </c>
      <c r="G21" s="16"/>
      <c r="K21" s="4"/>
    </row>
    <row r="22" spans="1:11" x14ac:dyDescent="0.25">
      <c r="A22" s="2" t="s">
        <v>28</v>
      </c>
      <c r="F22" s="16">
        <v>4541838.43</v>
      </c>
      <c r="G22" s="16"/>
      <c r="K22" s="4"/>
    </row>
    <row r="23" spans="1:11" x14ac:dyDescent="0.25">
      <c r="A23" s="2" t="s">
        <v>6</v>
      </c>
      <c r="F23" s="21">
        <v>69021873.269999996</v>
      </c>
      <c r="G23" s="21"/>
    </row>
    <row r="24" spans="1:11" x14ac:dyDescent="0.25">
      <c r="A24" s="6" t="s">
        <v>7</v>
      </c>
      <c r="F24" s="17">
        <f>F23+F21+F22</f>
        <v>75250641.099999994</v>
      </c>
      <c r="G24" s="18"/>
    </row>
    <row r="25" spans="1:11" x14ac:dyDescent="0.25">
      <c r="A25" s="6"/>
      <c r="F25" s="7"/>
      <c r="G25" s="8"/>
    </row>
    <row r="26" spans="1:11" x14ac:dyDescent="0.25">
      <c r="A26" s="2" t="s">
        <v>8</v>
      </c>
    </row>
    <row r="27" spans="1:11" ht="15.75" thickBot="1" x14ac:dyDescent="0.3">
      <c r="A27" s="6" t="s">
        <v>9</v>
      </c>
      <c r="F27" s="19">
        <f>F18+F24</f>
        <v>80137699.649999991</v>
      </c>
      <c r="G27" s="20"/>
    </row>
    <row r="28" spans="1:11" ht="15.75" thickTop="1" x14ac:dyDescent="0.25">
      <c r="A28" s="2" t="s">
        <v>10</v>
      </c>
    </row>
    <row r="29" spans="1:11" x14ac:dyDescent="0.25">
      <c r="A29" s="6" t="s">
        <v>11</v>
      </c>
    </row>
    <row r="30" spans="1:11" x14ac:dyDescent="0.25">
      <c r="A30" s="6" t="s">
        <v>12</v>
      </c>
    </row>
    <row r="31" spans="1:11" x14ac:dyDescent="0.25">
      <c r="A31" s="2" t="s">
        <v>13</v>
      </c>
      <c r="F31" s="9">
        <v>164788.6</v>
      </c>
      <c r="G31" s="9"/>
    </row>
    <row r="32" spans="1:11" x14ac:dyDescent="0.25">
      <c r="A32" s="6" t="s">
        <v>14</v>
      </c>
      <c r="F32" s="22">
        <f>SUM(F31)</f>
        <v>164788.6</v>
      </c>
      <c r="G32" s="23"/>
    </row>
    <row r="33" spans="1:9" x14ac:dyDescent="0.25">
      <c r="A33" s="6" t="s">
        <v>15</v>
      </c>
    </row>
    <row r="34" spans="1:9" x14ac:dyDescent="0.25">
      <c r="A34" s="6" t="s">
        <v>16</v>
      </c>
      <c r="F34" s="22">
        <f>SUM(F32:F33)</f>
        <v>164788.6</v>
      </c>
      <c r="G34" s="23"/>
    </row>
    <row r="35" spans="1:9" x14ac:dyDescent="0.25">
      <c r="A35" s="2"/>
    </row>
    <row r="36" spans="1:9" x14ac:dyDescent="0.25">
      <c r="A36" s="6" t="s">
        <v>17</v>
      </c>
      <c r="I36" s="4"/>
    </row>
    <row r="37" spans="1:9" x14ac:dyDescent="0.25">
      <c r="A37" s="2" t="s">
        <v>18</v>
      </c>
    </row>
    <row r="38" spans="1:9" x14ac:dyDescent="0.25">
      <c r="A38" s="2" t="s">
        <v>19</v>
      </c>
    </row>
    <row r="39" spans="1:9" x14ac:dyDescent="0.25">
      <c r="A39" s="1" t="s">
        <v>20</v>
      </c>
      <c r="B39" s="1"/>
      <c r="C39" s="1"/>
      <c r="F39" s="24">
        <f>F27-F34</f>
        <v>79972911.049999997</v>
      </c>
      <c r="G39" s="25"/>
    </row>
    <row r="40" spans="1:9" ht="15.75" thickBot="1" x14ac:dyDescent="0.3">
      <c r="A40" s="6" t="s">
        <v>21</v>
      </c>
      <c r="F40" s="26">
        <f>F34+F39</f>
        <v>80137699.649999991</v>
      </c>
      <c r="G40" s="27"/>
    </row>
    <row r="41" spans="1:9" ht="15.75" thickTop="1" x14ac:dyDescent="0.25">
      <c r="A41" s="6"/>
    </row>
    <row r="42" spans="1:9" x14ac:dyDescent="0.25">
      <c r="A42" s="6"/>
    </row>
    <row r="44" spans="1:9" x14ac:dyDescent="0.25">
      <c r="C44" s="28"/>
      <c r="D44" s="28"/>
      <c r="E44" s="28"/>
    </row>
    <row r="45" spans="1:9" x14ac:dyDescent="0.25">
      <c r="A45" s="10" t="s">
        <v>24</v>
      </c>
      <c r="B45" s="10"/>
      <c r="C45" s="10"/>
      <c r="D45" s="10"/>
      <c r="E45" s="10"/>
      <c r="F45" s="10"/>
      <c r="G45" s="10"/>
    </row>
    <row r="46" spans="1:9" x14ac:dyDescent="0.25">
      <c r="A46" s="10" t="s">
        <v>26</v>
      </c>
      <c r="B46" s="10"/>
      <c r="C46" s="10"/>
      <c r="D46" s="10"/>
      <c r="E46" s="10"/>
      <c r="F46" s="10"/>
      <c r="G46" s="10"/>
    </row>
  </sheetData>
  <mergeCells count="20">
    <mergeCell ref="A46:G46"/>
    <mergeCell ref="A10:G10"/>
    <mergeCell ref="A9:G9"/>
    <mergeCell ref="A11:G11"/>
    <mergeCell ref="F31:G31"/>
    <mergeCell ref="F32:G32"/>
    <mergeCell ref="F34:G34"/>
    <mergeCell ref="F39:G39"/>
    <mergeCell ref="F40:G40"/>
    <mergeCell ref="C44:E44"/>
    <mergeCell ref="F18:G18"/>
    <mergeCell ref="F21:G21"/>
    <mergeCell ref="F22:G22"/>
    <mergeCell ref="F23:G23"/>
    <mergeCell ref="F24:G24"/>
    <mergeCell ref="F27:G27"/>
    <mergeCell ref="A15:B15"/>
    <mergeCell ref="F16:G16"/>
    <mergeCell ref="F17:G17"/>
    <mergeCell ref="A45:G45"/>
  </mergeCells>
  <pageMargins left="0.9055118110236221" right="0.70866141732283472" top="0.74803149606299213" bottom="0.74803149606299213" header="0.31496062992125984" footer="0.31496062992125984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EB9B6-E62B-4D13-9ACF-C442E0745758}">
  <sheetPr>
    <pageSetUpPr fitToPage="1"/>
  </sheetPr>
  <dimension ref="A8:L45"/>
  <sheetViews>
    <sheetView topLeftCell="A7" workbookViewId="0">
      <selection activeCell="F22" sqref="F22:G22"/>
    </sheetView>
  </sheetViews>
  <sheetFormatPr baseColWidth="10" defaultRowHeight="15" x14ac:dyDescent="0.25"/>
  <cols>
    <col min="11" max="11" width="16.28515625" customWidth="1"/>
    <col min="12" max="12" width="14.140625" bestFit="1" customWidth="1"/>
  </cols>
  <sheetData>
    <row r="8" spans="1:12" x14ac:dyDescent="0.25">
      <c r="L8" s="3"/>
    </row>
    <row r="9" spans="1:12" x14ac:dyDescent="0.25">
      <c r="A9" s="10" t="s">
        <v>22</v>
      </c>
      <c r="B9" s="10"/>
      <c r="C9" s="10"/>
      <c r="D9" s="10"/>
      <c r="E9" s="10"/>
      <c r="F9" s="10"/>
      <c r="G9" s="10"/>
      <c r="H9" s="10"/>
    </row>
    <row r="10" spans="1:12" x14ac:dyDescent="0.25">
      <c r="A10" s="10" t="s">
        <v>29</v>
      </c>
      <c r="B10" s="10"/>
      <c r="C10" s="10"/>
      <c r="D10" s="10"/>
      <c r="E10" s="10"/>
      <c r="F10" s="10"/>
      <c r="G10" s="10"/>
      <c r="H10" s="10"/>
      <c r="L10" s="3"/>
    </row>
    <row r="11" spans="1:12" x14ac:dyDescent="0.25">
      <c r="A11" s="10" t="s">
        <v>23</v>
      </c>
      <c r="B11" s="10"/>
      <c r="C11" s="10"/>
      <c r="D11" s="10"/>
      <c r="E11" s="10"/>
      <c r="F11" s="10"/>
      <c r="G11" s="10"/>
      <c r="H11" s="10"/>
      <c r="L11" s="5"/>
    </row>
    <row r="13" spans="1:12" x14ac:dyDescent="0.25">
      <c r="A13" s="6" t="s">
        <v>0</v>
      </c>
    </row>
    <row r="14" spans="1:12" x14ac:dyDescent="0.25">
      <c r="A14" s="2"/>
    </row>
    <row r="15" spans="1:12" x14ac:dyDescent="0.25">
      <c r="A15" s="11" t="s">
        <v>1</v>
      </c>
      <c r="B15" s="11"/>
    </row>
    <row r="16" spans="1:12" x14ac:dyDescent="0.25">
      <c r="A16" s="2" t="s">
        <v>2</v>
      </c>
      <c r="F16" s="12">
        <v>169143.57</v>
      </c>
      <c r="G16" s="12"/>
    </row>
    <row r="17" spans="1:11" x14ac:dyDescent="0.25">
      <c r="A17" s="2" t="s">
        <v>3</v>
      </c>
      <c r="F17" s="13">
        <v>4467619.57</v>
      </c>
      <c r="G17" s="13"/>
    </row>
    <row r="18" spans="1:11" x14ac:dyDescent="0.25">
      <c r="A18" s="6" t="s">
        <v>4</v>
      </c>
      <c r="F18" s="14">
        <f>SUM(F16:F17)</f>
        <v>4636763.1400000006</v>
      </c>
      <c r="G18" s="15"/>
    </row>
    <row r="19" spans="1:11" x14ac:dyDescent="0.25">
      <c r="A19" s="2"/>
    </row>
    <row r="20" spans="1:11" x14ac:dyDescent="0.25">
      <c r="A20" s="6" t="s">
        <v>5</v>
      </c>
    </row>
    <row r="21" spans="1:11" x14ac:dyDescent="0.25">
      <c r="A21" s="2" t="s">
        <v>6</v>
      </c>
      <c r="F21" s="16">
        <v>67150469.670000002</v>
      </c>
      <c r="G21" s="16"/>
    </row>
    <row r="22" spans="1:11" x14ac:dyDescent="0.25">
      <c r="A22" s="2" t="s">
        <v>27</v>
      </c>
      <c r="F22" s="16">
        <v>86959.07</v>
      </c>
      <c r="G22" s="16"/>
      <c r="K22" s="4"/>
    </row>
    <row r="23" spans="1:11" x14ac:dyDescent="0.25">
      <c r="A23" s="2" t="s">
        <v>28</v>
      </c>
      <c r="F23" s="21">
        <v>222964.44</v>
      </c>
      <c r="G23" s="21"/>
      <c r="K23" s="4"/>
    </row>
    <row r="24" spans="1:11" x14ac:dyDescent="0.25">
      <c r="A24" s="6" t="s">
        <v>7</v>
      </c>
      <c r="F24" s="17">
        <f>F21+F22+F23</f>
        <v>67460393.179999992</v>
      </c>
      <c r="G24" s="18"/>
    </row>
    <row r="25" spans="1:11" x14ac:dyDescent="0.25">
      <c r="A25" s="6"/>
      <c r="F25" s="7"/>
      <c r="G25" s="8"/>
    </row>
    <row r="26" spans="1:11" x14ac:dyDescent="0.25">
      <c r="A26" s="2" t="s">
        <v>8</v>
      </c>
    </row>
    <row r="27" spans="1:11" ht="15.75" thickBot="1" x14ac:dyDescent="0.3">
      <c r="A27" s="6" t="s">
        <v>9</v>
      </c>
      <c r="F27" s="19">
        <f>F18+F24</f>
        <v>72097156.319999993</v>
      </c>
      <c r="G27" s="20"/>
    </row>
    <row r="28" spans="1:11" ht="15.75" thickTop="1" x14ac:dyDescent="0.25">
      <c r="A28" s="2" t="s">
        <v>10</v>
      </c>
    </row>
    <row r="29" spans="1:11" x14ac:dyDescent="0.25">
      <c r="A29" s="6" t="s">
        <v>11</v>
      </c>
    </row>
    <row r="30" spans="1:11" x14ac:dyDescent="0.25">
      <c r="A30" s="6" t="s">
        <v>12</v>
      </c>
    </row>
    <row r="31" spans="1:11" x14ac:dyDescent="0.25">
      <c r="A31" s="2" t="s">
        <v>13</v>
      </c>
      <c r="F31" s="9">
        <v>5385216.7300000004</v>
      </c>
      <c r="G31" s="9"/>
    </row>
    <row r="32" spans="1:11" x14ac:dyDescent="0.25">
      <c r="A32" s="6" t="s">
        <v>14</v>
      </c>
      <c r="F32" s="22">
        <f>SUM(F31)</f>
        <v>5385216.7300000004</v>
      </c>
      <c r="G32" s="23"/>
    </row>
    <row r="33" spans="1:7" x14ac:dyDescent="0.25">
      <c r="A33" s="6" t="s">
        <v>15</v>
      </c>
    </row>
    <row r="34" spans="1:7" x14ac:dyDescent="0.25">
      <c r="A34" s="6" t="s">
        <v>16</v>
      </c>
      <c r="F34" s="22">
        <f>SUM(F32:F33)</f>
        <v>5385216.7300000004</v>
      </c>
      <c r="G34" s="23"/>
    </row>
    <row r="35" spans="1:7" x14ac:dyDescent="0.25">
      <c r="A35" s="2"/>
    </row>
    <row r="36" spans="1:7" x14ac:dyDescent="0.25">
      <c r="A36" s="6" t="s">
        <v>17</v>
      </c>
    </row>
    <row r="37" spans="1:7" x14ac:dyDescent="0.25">
      <c r="A37" s="2" t="s">
        <v>18</v>
      </c>
    </row>
    <row r="38" spans="1:7" x14ac:dyDescent="0.25">
      <c r="A38" s="2" t="s">
        <v>19</v>
      </c>
    </row>
    <row r="39" spans="1:7" x14ac:dyDescent="0.25">
      <c r="A39" s="1" t="s">
        <v>20</v>
      </c>
      <c r="B39" s="1"/>
      <c r="C39" s="1"/>
      <c r="F39" s="24">
        <f>F27-F34</f>
        <v>66711939.589999989</v>
      </c>
      <c r="G39" s="25"/>
    </row>
    <row r="40" spans="1:7" ht="15.75" thickBot="1" x14ac:dyDescent="0.3">
      <c r="A40" s="6" t="s">
        <v>21</v>
      </c>
      <c r="F40" s="26">
        <f>F34+F39</f>
        <v>72097156.319999993</v>
      </c>
      <c r="G40" s="27"/>
    </row>
    <row r="41" spans="1:7" ht="15.75" thickTop="1" x14ac:dyDescent="0.25">
      <c r="A41" s="6"/>
    </row>
    <row r="43" spans="1:7" x14ac:dyDescent="0.25">
      <c r="C43" s="28"/>
      <c r="D43" s="28"/>
      <c r="E43" s="28"/>
    </row>
    <row r="44" spans="1:7" x14ac:dyDescent="0.25">
      <c r="A44" s="10" t="s">
        <v>24</v>
      </c>
      <c r="B44" s="10"/>
      <c r="C44" s="10"/>
      <c r="D44" s="10"/>
      <c r="E44" s="10"/>
      <c r="F44" s="10"/>
      <c r="G44" s="10"/>
    </row>
    <row r="45" spans="1:7" x14ac:dyDescent="0.25">
      <c r="A45" s="10" t="s">
        <v>25</v>
      </c>
      <c r="B45" s="10"/>
      <c r="C45" s="10"/>
      <c r="D45" s="10"/>
      <c r="E45" s="10"/>
      <c r="F45" s="10"/>
      <c r="G45" s="10"/>
    </row>
  </sheetData>
  <mergeCells count="20">
    <mergeCell ref="F27:G27"/>
    <mergeCell ref="A9:H9"/>
    <mergeCell ref="A10:H10"/>
    <mergeCell ref="A11:H11"/>
    <mergeCell ref="A15:B15"/>
    <mergeCell ref="F16:G16"/>
    <mergeCell ref="F17:G17"/>
    <mergeCell ref="F18:G18"/>
    <mergeCell ref="F21:G21"/>
    <mergeCell ref="F22:G22"/>
    <mergeCell ref="F23:G23"/>
    <mergeCell ref="F24:G24"/>
    <mergeCell ref="A44:G44"/>
    <mergeCell ref="A45:G45"/>
    <mergeCell ref="F31:G31"/>
    <mergeCell ref="F32:G32"/>
    <mergeCell ref="F34:G34"/>
    <mergeCell ref="F39:G39"/>
    <mergeCell ref="F40:G40"/>
    <mergeCell ref="C43:E43"/>
  </mergeCells>
  <pageMargins left="0.7" right="0.7" top="0.75" bottom="0.75" header="0.3" footer="0.3"/>
  <pageSetup scale="9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C67CD-1F7A-4512-9A1F-7874DD27E586}">
  <sheetPr>
    <pageSetUpPr fitToPage="1"/>
  </sheetPr>
  <dimension ref="A8:L45"/>
  <sheetViews>
    <sheetView topLeftCell="A3" workbookViewId="0">
      <selection activeCell="F22" sqref="F22:G22"/>
    </sheetView>
  </sheetViews>
  <sheetFormatPr baseColWidth="10" defaultRowHeight="15" x14ac:dyDescent="0.25"/>
  <cols>
    <col min="11" max="11" width="16.28515625" customWidth="1"/>
    <col min="12" max="12" width="14.140625" bestFit="1" customWidth="1"/>
  </cols>
  <sheetData>
    <row r="8" spans="1:12" x14ac:dyDescent="0.25">
      <c r="L8" s="3"/>
    </row>
    <row r="9" spans="1:12" x14ac:dyDescent="0.25">
      <c r="A9" s="10" t="s">
        <v>22</v>
      </c>
      <c r="B9" s="10"/>
      <c r="C9" s="10"/>
      <c r="D9" s="10"/>
      <c r="E9" s="10"/>
      <c r="F9" s="10"/>
      <c r="G9" s="10"/>
      <c r="H9" s="10"/>
    </row>
    <row r="10" spans="1:12" x14ac:dyDescent="0.25">
      <c r="A10" s="10" t="s">
        <v>30</v>
      </c>
      <c r="B10" s="10"/>
      <c r="C10" s="10"/>
      <c r="D10" s="10"/>
      <c r="E10" s="10"/>
      <c r="F10" s="10"/>
      <c r="G10" s="10"/>
      <c r="H10" s="10"/>
      <c r="L10" s="3"/>
    </row>
    <row r="11" spans="1:12" x14ac:dyDescent="0.25">
      <c r="A11" s="10" t="s">
        <v>23</v>
      </c>
      <c r="B11" s="10"/>
      <c r="C11" s="10"/>
      <c r="D11" s="10"/>
      <c r="E11" s="10"/>
      <c r="F11" s="10"/>
      <c r="G11" s="10"/>
      <c r="H11" s="10"/>
      <c r="L11" s="5"/>
    </row>
    <row r="13" spans="1:12" x14ac:dyDescent="0.25">
      <c r="A13" s="6" t="s">
        <v>0</v>
      </c>
    </row>
    <row r="14" spans="1:12" x14ac:dyDescent="0.25">
      <c r="A14" s="2"/>
    </row>
    <row r="15" spans="1:12" x14ac:dyDescent="0.25">
      <c r="A15" s="11" t="s">
        <v>1</v>
      </c>
      <c r="B15" s="11"/>
    </row>
    <row r="16" spans="1:12" x14ac:dyDescent="0.25">
      <c r="A16" s="2" t="s">
        <v>2</v>
      </c>
      <c r="F16" s="12">
        <v>133200.98000000001</v>
      </c>
      <c r="G16" s="12"/>
    </row>
    <row r="17" spans="1:11" x14ac:dyDescent="0.25">
      <c r="A17" s="2" t="s">
        <v>3</v>
      </c>
      <c r="F17" s="13">
        <v>4458868.53</v>
      </c>
      <c r="G17" s="13"/>
    </row>
    <row r="18" spans="1:11" x14ac:dyDescent="0.25">
      <c r="A18" s="6" t="s">
        <v>4</v>
      </c>
      <c r="F18" s="14">
        <f>SUM(F16:F17)</f>
        <v>4592069.5100000007</v>
      </c>
      <c r="G18" s="15"/>
    </row>
    <row r="19" spans="1:11" x14ac:dyDescent="0.25">
      <c r="A19" s="2"/>
    </row>
    <row r="20" spans="1:11" x14ac:dyDescent="0.25">
      <c r="A20" s="6" t="s">
        <v>5</v>
      </c>
    </row>
    <row r="21" spans="1:11" x14ac:dyDescent="0.25">
      <c r="A21" s="2" t="s">
        <v>6</v>
      </c>
      <c r="F21" s="16">
        <v>65582867.600000001</v>
      </c>
      <c r="G21" s="16"/>
    </row>
    <row r="22" spans="1:11" x14ac:dyDescent="0.25">
      <c r="A22" s="2" t="s">
        <v>27</v>
      </c>
      <c r="F22" s="16">
        <v>2946165.91</v>
      </c>
      <c r="G22" s="16"/>
      <c r="K22" s="4"/>
    </row>
    <row r="23" spans="1:11" x14ac:dyDescent="0.25">
      <c r="A23" s="2" t="s">
        <v>28</v>
      </c>
      <c r="F23" s="21">
        <v>3515966.11</v>
      </c>
      <c r="G23" s="21"/>
      <c r="K23" s="4"/>
    </row>
    <row r="24" spans="1:11" x14ac:dyDescent="0.25">
      <c r="A24" s="6" t="s">
        <v>7</v>
      </c>
      <c r="F24" s="17">
        <f>F21+F22+F23</f>
        <v>72044999.620000005</v>
      </c>
      <c r="G24" s="18"/>
    </row>
    <row r="25" spans="1:11" x14ac:dyDescent="0.25">
      <c r="A25" s="6"/>
      <c r="F25" s="7"/>
      <c r="G25" s="8"/>
    </row>
    <row r="26" spans="1:11" x14ac:dyDescent="0.25">
      <c r="A26" s="2" t="s">
        <v>8</v>
      </c>
    </row>
    <row r="27" spans="1:11" ht="15.75" thickBot="1" x14ac:dyDescent="0.3">
      <c r="A27" s="6" t="s">
        <v>9</v>
      </c>
      <c r="F27" s="19">
        <f>F18+F24</f>
        <v>76637069.13000001</v>
      </c>
      <c r="G27" s="20"/>
    </row>
    <row r="28" spans="1:11" ht="15.75" thickTop="1" x14ac:dyDescent="0.25">
      <c r="A28" s="2" t="s">
        <v>10</v>
      </c>
    </row>
    <row r="29" spans="1:11" x14ac:dyDescent="0.25">
      <c r="A29" s="6" t="s">
        <v>11</v>
      </c>
    </row>
    <row r="30" spans="1:11" x14ac:dyDescent="0.25">
      <c r="A30" s="6" t="s">
        <v>12</v>
      </c>
    </row>
    <row r="31" spans="1:11" x14ac:dyDescent="0.25">
      <c r="A31" s="2" t="s">
        <v>13</v>
      </c>
      <c r="F31" s="9">
        <v>447873.2</v>
      </c>
      <c r="G31" s="9"/>
    </row>
    <row r="32" spans="1:11" x14ac:dyDescent="0.25">
      <c r="A32" s="6" t="s">
        <v>14</v>
      </c>
      <c r="F32" s="22">
        <f>SUM(F31)</f>
        <v>447873.2</v>
      </c>
      <c r="G32" s="23"/>
    </row>
    <row r="33" spans="1:7" x14ac:dyDescent="0.25">
      <c r="A33" s="6" t="s">
        <v>15</v>
      </c>
    </row>
    <row r="34" spans="1:7" x14ac:dyDescent="0.25">
      <c r="A34" s="6" t="s">
        <v>16</v>
      </c>
      <c r="F34" s="22">
        <f>SUM(F32:F33)</f>
        <v>447873.2</v>
      </c>
      <c r="G34" s="23"/>
    </row>
    <row r="35" spans="1:7" x14ac:dyDescent="0.25">
      <c r="A35" s="2"/>
    </row>
    <row r="36" spans="1:7" x14ac:dyDescent="0.25">
      <c r="A36" s="6" t="s">
        <v>17</v>
      </c>
    </row>
    <row r="37" spans="1:7" x14ac:dyDescent="0.25">
      <c r="A37" s="2" t="s">
        <v>18</v>
      </c>
    </row>
    <row r="38" spans="1:7" x14ac:dyDescent="0.25">
      <c r="A38" s="2" t="s">
        <v>19</v>
      </c>
    </row>
    <row r="39" spans="1:7" x14ac:dyDescent="0.25">
      <c r="A39" s="1" t="s">
        <v>20</v>
      </c>
      <c r="B39" s="1"/>
      <c r="C39" s="1"/>
      <c r="F39" s="24">
        <f>F27-F34</f>
        <v>76189195.930000007</v>
      </c>
      <c r="G39" s="25"/>
    </row>
    <row r="40" spans="1:7" ht="15.75" thickBot="1" x14ac:dyDescent="0.3">
      <c r="A40" s="6" t="s">
        <v>21</v>
      </c>
      <c r="F40" s="26">
        <f>F34+F39</f>
        <v>76637069.13000001</v>
      </c>
      <c r="G40" s="27"/>
    </row>
    <row r="41" spans="1:7" ht="15.75" thickTop="1" x14ac:dyDescent="0.25">
      <c r="A41" s="6"/>
    </row>
    <row r="43" spans="1:7" x14ac:dyDescent="0.25">
      <c r="C43" s="28"/>
      <c r="D43" s="28"/>
      <c r="E43" s="28"/>
    </row>
    <row r="44" spans="1:7" x14ac:dyDescent="0.25">
      <c r="A44" s="10" t="s">
        <v>24</v>
      </c>
      <c r="B44" s="10"/>
      <c r="C44" s="10"/>
      <c r="D44" s="10"/>
      <c r="E44" s="10"/>
      <c r="F44" s="10"/>
      <c r="G44" s="10"/>
    </row>
    <row r="45" spans="1:7" x14ac:dyDescent="0.25">
      <c r="A45" s="10" t="s">
        <v>25</v>
      </c>
      <c r="B45" s="10"/>
      <c r="C45" s="10"/>
      <c r="D45" s="10"/>
      <c r="E45" s="10"/>
      <c r="F45" s="10"/>
      <c r="G45" s="10"/>
    </row>
  </sheetData>
  <mergeCells count="20">
    <mergeCell ref="F27:G27"/>
    <mergeCell ref="A9:H9"/>
    <mergeCell ref="A10:H10"/>
    <mergeCell ref="A11:H11"/>
    <mergeCell ref="A15:B15"/>
    <mergeCell ref="F16:G16"/>
    <mergeCell ref="F17:G17"/>
    <mergeCell ref="F18:G18"/>
    <mergeCell ref="F21:G21"/>
    <mergeCell ref="F22:G22"/>
    <mergeCell ref="F23:G23"/>
    <mergeCell ref="F24:G24"/>
    <mergeCell ref="A44:G44"/>
    <mergeCell ref="A45:G45"/>
    <mergeCell ref="F31:G31"/>
    <mergeCell ref="F32:G32"/>
    <mergeCell ref="F34:G34"/>
    <mergeCell ref="F39:G39"/>
    <mergeCell ref="F40:G40"/>
    <mergeCell ref="C43:E43"/>
  </mergeCells>
  <pageMargins left="0.7" right="0.7" top="0.75" bottom="0.75" header="0.3" footer="0.3"/>
  <pageSetup scale="9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52F57-C93C-455E-8BC3-BF2397E2339A}">
  <sheetPr>
    <pageSetUpPr fitToPage="1"/>
  </sheetPr>
  <dimension ref="A8:L45"/>
  <sheetViews>
    <sheetView topLeftCell="A11" workbookViewId="0">
      <selection activeCell="F22" sqref="F22:G22"/>
    </sheetView>
  </sheetViews>
  <sheetFormatPr baseColWidth="10" defaultRowHeight="15" x14ac:dyDescent="0.25"/>
  <cols>
    <col min="11" max="11" width="16.28515625" customWidth="1"/>
    <col min="12" max="12" width="14.140625" bestFit="1" customWidth="1"/>
  </cols>
  <sheetData>
    <row r="8" spans="1:12" x14ac:dyDescent="0.25">
      <c r="L8" s="3"/>
    </row>
    <row r="9" spans="1:12" x14ac:dyDescent="0.25">
      <c r="A9" s="10" t="s">
        <v>22</v>
      </c>
      <c r="B9" s="10"/>
      <c r="C9" s="10"/>
      <c r="D9" s="10"/>
      <c r="E9" s="10"/>
      <c r="F9" s="10"/>
      <c r="G9" s="10"/>
      <c r="H9" s="10"/>
    </row>
    <row r="10" spans="1:12" x14ac:dyDescent="0.25">
      <c r="A10" s="10" t="s">
        <v>31</v>
      </c>
      <c r="B10" s="10"/>
      <c r="C10" s="10"/>
      <c r="D10" s="10"/>
      <c r="E10" s="10"/>
      <c r="F10" s="10"/>
      <c r="G10" s="10"/>
      <c r="H10" s="10"/>
      <c r="L10" s="3"/>
    </row>
    <row r="11" spans="1:12" x14ac:dyDescent="0.25">
      <c r="A11" s="10" t="s">
        <v>23</v>
      </c>
      <c r="B11" s="10"/>
      <c r="C11" s="10"/>
      <c r="D11" s="10"/>
      <c r="E11" s="10"/>
      <c r="F11" s="10"/>
      <c r="G11" s="10"/>
      <c r="H11" s="10"/>
      <c r="L11" s="5"/>
    </row>
    <row r="13" spans="1:12" x14ac:dyDescent="0.25">
      <c r="A13" s="6" t="s">
        <v>0</v>
      </c>
    </row>
    <row r="14" spans="1:12" x14ac:dyDescent="0.25">
      <c r="A14" s="2"/>
    </row>
    <row r="15" spans="1:12" x14ac:dyDescent="0.25">
      <c r="A15" s="11" t="s">
        <v>1</v>
      </c>
      <c r="B15" s="11"/>
    </row>
    <row r="16" spans="1:12" x14ac:dyDescent="0.25">
      <c r="A16" s="2" t="s">
        <v>2</v>
      </c>
      <c r="F16" s="12">
        <v>348060.99</v>
      </c>
      <c r="G16" s="12"/>
    </row>
    <row r="17" spans="1:11" x14ac:dyDescent="0.25">
      <c r="A17" s="2" t="s">
        <v>3</v>
      </c>
      <c r="F17" s="13">
        <v>2247850.0299999998</v>
      </c>
      <c r="G17" s="13"/>
    </row>
    <row r="18" spans="1:11" x14ac:dyDescent="0.25">
      <c r="A18" s="6" t="s">
        <v>4</v>
      </c>
      <c r="F18" s="14">
        <f>SUM(F16:F17)</f>
        <v>2595911.0199999996</v>
      </c>
      <c r="G18" s="15"/>
    </row>
    <row r="19" spans="1:11" x14ac:dyDescent="0.25">
      <c r="A19" s="2"/>
    </row>
    <row r="20" spans="1:11" x14ac:dyDescent="0.25">
      <c r="A20" s="6" t="s">
        <v>5</v>
      </c>
    </row>
    <row r="21" spans="1:11" x14ac:dyDescent="0.25">
      <c r="A21" s="2" t="s">
        <v>6</v>
      </c>
      <c r="F21" s="16">
        <v>67085761.530000001</v>
      </c>
      <c r="G21" s="16"/>
    </row>
    <row r="22" spans="1:11" x14ac:dyDescent="0.25">
      <c r="A22" s="2" t="s">
        <v>27</v>
      </c>
      <c r="F22" s="16">
        <v>2589719.5499999998</v>
      </c>
      <c r="G22" s="16"/>
      <c r="K22" s="4"/>
    </row>
    <row r="23" spans="1:11" x14ac:dyDescent="0.25">
      <c r="A23" s="2" t="s">
        <v>28</v>
      </c>
      <c r="F23" s="21">
        <v>3191106.04</v>
      </c>
      <c r="G23" s="21"/>
      <c r="K23" s="4"/>
    </row>
    <row r="24" spans="1:11" x14ac:dyDescent="0.25">
      <c r="A24" s="6" t="s">
        <v>7</v>
      </c>
      <c r="F24" s="17">
        <f>F21+F22+F23</f>
        <v>72866587.120000005</v>
      </c>
      <c r="G24" s="18"/>
    </row>
    <row r="25" spans="1:11" x14ac:dyDescent="0.25">
      <c r="A25" s="6"/>
      <c r="F25" s="7"/>
      <c r="G25" s="8"/>
    </row>
    <row r="26" spans="1:11" x14ac:dyDescent="0.25">
      <c r="A26" s="2" t="s">
        <v>8</v>
      </c>
    </row>
    <row r="27" spans="1:11" ht="15.75" thickBot="1" x14ac:dyDescent="0.3">
      <c r="A27" s="6" t="s">
        <v>9</v>
      </c>
      <c r="F27" s="19">
        <f>F18+F24</f>
        <v>75462498.140000001</v>
      </c>
      <c r="G27" s="20"/>
    </row>
    <row r="28" spans="1:11" ht="15.75" thickTop="1" x14ac:dyDescent="0.25">
      <c r="A28" s="2" t="s">
        <v>10</v>
      </c>
    </row>
    <row r="29" spans="1:11" x14ac:dyDescent="0.25">
      <c r="A29" s="6" t="s">
        <v>11</v>
      </c>
    </row>
    <row r="30" spans="1:11" x14ac:dyDescent="0.25">
      <c r="A30" s="6" t="s">
        <v>12</v>
      </c>
    </row>
    <row r="31" spans="1:11" x14ac:dyDescent="0.25">
      <c r="A31" s="2" t="s">
        <v>13</v>
      </c>
      <c r="F31" s="9">
        <v>896181.82</v>
      </c>
      <c r="G31" s="9"/>
    </row>
    <row r="32" spans="1:11" x14ac:dyDescent="0.25">
      <c r="A32" s="6" t="s">
        <v>14</v>
      </c>
      <c r="F32" s="22">
        <f>SUM(F31)</f>
        <v>896181.82</v>
      </c>
      <c r="G32" s="23"/>
    </row>
    <row r="33" spans="1:7" x14ac:dyDescent="0.25">
      <c r="A33" s="6" t="s">
        <v>15</v>
      </c>
    </row>
    <row r="34" spans="1:7" x14ac:dyDescent="0.25">
      <c r="A34" s="6" t="s">
        <v>16</v>
      </c>
      <c r="F34" s="22">
        <f>SUM(F32:F33)</f>
        <v>896181.82</v>
      </c>
      <c r="G34" s="23"/>
    </row>
    <row r="35" spans="1:7" x14ac:dyDescent="0.25">
      <c r="A35" s="2"/>
    </row>
    <row r="36" spans="1:7" x14ac:dyDescent="0.25">
      <c r="A36" s="6" t="s">
        <v>17</v>
      </c>
    </row>
    <row r="37" spans="1:7" x14ac:dyDescent="0.25">
      <c r="A37" s="2" t="s">
        <v>18</v>
      </c>
    </row>
    <row r="38" spans="1:7" x14ac:dyDescent="0.25">
      <c r="A38" s="2" t="s">
        <v>19</v>
      </c>
    </row>
    <row r="39" spans="1:7" x14ac:dyDescent="0.25">
      <c r="A39" s="1" t="s">
        <v>20</v>
      </c>
      <c r="B39" s="1"/>
      <c r="C39" s="1"/>
      <c r="F39" s="24">
        <f>F27-F34</f>
        <v>74566316.320000008</v>
      </c>
      <c r="G39" s="25"/>
    </row>
    <row r="40" spans="1:7" ht="15.75" thickBot="1" x14ac:dyDescent="0.3">
      <c r="A40" s="6" t="s">
        <v>21</v>
      </c>
      <c r="F40" s="26">
        <f>F34+F39</f>
        <v>75462498.140000001</v>
      </c>
      <c r="G40" s="27"/>
    </row>
    <row r="41" spans="1:7" ht="15.75" thickTop="1" x14ac:dyDescent="0.25">
      <c r="A41" s="6"/>
    </row>
    <row r="43" spans="1:7" x14ac:dyDescent="0.25">
      <c r="C43" s="28"/>
      <c r="D43" s="28"/>
      <c r="E43" s="28"/>
    </row>
    <row r="44" spans="1:7" x14ac:dyDescent="0.25">
      <c r="A44" s="10" t="s">
        <v>24</v>
      </c>
      <c r="B44" s="10"/>
      <c r="C44" s="10"/>
      <c r="D44" s="10"/>
      <c r="E44" s="10"/>
      <c r="F44" s="10"/>
      <c r="G44" s="10"/>
    </row>
    <row r="45" spans="1:7" x14ac:dyDescent="0.25">
      <c r="A45" s="10" t="s">
        <v>25</v>
      </c>
      <c r="B45" s="10"/>
      <c r="C45" s="10"/>
      <c r="D45" s="10"/>
      <c r="E45" s="10"/>
      <c r="F45" s="10"/>
      <c r="G45" s="10"/>
    </row>
  </sheetData>
  <mergeCells count="20">
    <mergeCell ref="F27:G27"/>
    <mergeCell ref="A9:H9"/>
    <mergeCell ref="A10:H10"/>
    <mergeCell ref="A11:H11"/>
    <mergeCell ref="A15:B15"/>
    <mergeCell ref="F16:G16"/>
    <mergeCell ref="F17:G17"/>
    <mergeCell ref="F18:G18"/>
    <mergeCell ref="F21:G21"/>
    <mergeCell ref="F22:G22"/>
    <mergeCell ref="F23:G23"/>
    <mergeCell ref="F24:G24"/>
    <mergeCell ref="A44:G44"/>
    <mergeCell ref="A45:G45"/>
    <mergeCell ref="F31:G31"/>
    <mergeCell ref="F32:G32"/>
    <mergeCell ref="F34:G34"/>
    <mergeCell ref="F39:G39"/>
    <mergeCell ref="F40:G40"/>
    <mergeCell ref="C43:E43"/>
  </mergeCells>
  <pageMargins left="0.95" right="0.7" top="0.75" bottom="0.75" header="0.3" footer="0.3"/>
  <pageSetup scale="95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8:L46"/>
  <sheetViews>
    <sheetView workbookViewId="0">
      <selection activeCell="F22" sqref="F22:G22"/>
    </sheetView>
  </sheetViews>
  <sheetFormatPr baseColWidth="10" defaultRowHeight="15" x14ac:dyDescent="0.25"/>
  <cols>
    <col min="11" max="11" width="16.28515625" customWidth="1"/>
    <col min="12" max="12" width="14.140625" bestFit="1" customWidth="1"/>
  </cols>
  <sheetData>
    <row r="8" spans="1:12" x14ac:dyDescent="0.25">
      <c r="L8" s="3"/>
    </row>
    <row r="9" spans="1:12" x14ac:dyDescent="0.25">
      <c r="A9" s="10" t="s">
        <v>22</v>
      </c>
      <c r="B9" s="10"/>
      <c r="C9" s="10"/>
      <c r="D9" s="10"/>
      <c r="E9" s="10"/>
      <c r="F9" s="10"/>
      <c r="G9" s="10"/>
      <c r="H9" s="10"/>
    </row>
    <row r="10" spans="1:12" x14ac:dyDescent="0.25">
      <c r="A10" s="10" t="s">
        <v>32</v>
      </c>
      <c r="B10" s="10"/>
      <c r="C10" s="10"/>
      <c r="D10" s="10"/>
      <c r="E10" s="10"/>
      <c r="F10" s="10"/>
      <c r="G10" s="10"/>
      <c r="H10" s="10"/>
      <c r="L10" s="3"/>
    </row>
    <row r="11" spans="1:12" x14ac:dyDescent="0.25">
      <c r="A11" s="10" t="s">
        <v>23</v>
      </c>
      <c r="B11" s="10"/>
      <c r="C11" s="10"/>
      <c r="D11" s="10"/>
      <c r="E11" s="10"/>
      <c r="F11" s="10"/>
      <c r="G11" s="10"/>
      <c r="H11" s="10"/>
      <c r="L11" s="5"/>
    </row>
    <row r="13" spans="1:12" x14ac:dyDescent="0.25">
      <c r="A13" s="6" t="s">
        <v>0</v>
      </c>
    </row>
    <row r="14" spans="1:12" x14ac:dyDescent="0.25">
      <c r="A14" s="2"/>
    </row>
    <row r="15" spans="1:12" x14ac:dyDescent="0.25">
      <c r="A15" s="11" t="s">
        <v>1</v>
      </c>
      <c r="B15" s="11"/>
    </row>
    <row r="16" spans="1:12" x14ac:dyDescent="0.25">
      <c r="A16" s="2" t="s">
        <v>2</v>
      </c>
      <c r="F16" s="12">
        <v>260917.87</v>
      </c>
      <c r="G16" s="12"/>
    </row>
    <row r="17" spans="1:11" x14ac:dyDescent="0.25">
      <c r="A17" s="2" t="s">
        <v>3</v>
      </c>
      <c r="F17" s="13">
        <v>3448699.53</v>
      </c>
      <c r="G17" s="13"/>
    </row>
    <row r="18" spans="1:11" x14ac:dyDescent="0.25">
      <c r="A18" s="6" t="s">
        <v>4</v>
      </c>
      <c r="F18" s="14">
        <f>SUM(F16:F17)</f>
        <v>3709617.4</v>
      </c>
      <c r="G18" s="15"/>
    </row>
    <row r="19" spans="1:11" x14ac:dyDescent="0.25">
      <c r="A19" s="2"/>
    </row>
    <row r="20" spans="1:11" x14ac:dyDescent="0.25">
      <c r="A20" s="6" t="s">
        <v>5</v>
      </c>
    </row>
    <row r="21" spans="1:11" x14ac:dyDescent="0.25">
      <c r="A21" s="2" t="s">
        <v>6</v>
      </c>
      <c r="F21" s="16">
        <v>71782478.829999998</v>
      </c>
      <c r="G21" s="16"/>
    </row>
    <row r="22" spans="1:11" x14ac:dyDescent="0.25">
      <c r="A22" s="2" t="s">
        <v>27</v>
      </c>
      <c r="F22" s="16">
        <v>2715164.61</v>
      </c>
      <c r="G22" s="16"/>
      <c r="K22" s="4"/>
    </row>
    <row r="23" spans="1:11" x14ac:dyDescent="0.25">
      <c r="A23" s="2" t="s">
        <v>28</v>
      </c>
      <c r="F23" s="21">
        <v>2855417.31</v>
      </c>
      <c r="G23" s="21"/>
      <c r="K23" s="4"/>
    </row>
    <row r="24" spans="1:11" x14ac:dyDescent="0.25">
      <c r="A24" s="6" t="s">
        <v>7</v>
      </c>
      <c r="F24" s="17">
        <f>F21+F22+F23</f>
        <v>77353060.75</v>
      </c>
      <c r="G24" s="18"/>
    </row>
    <row r="25" spans="1:11" x14ac:dyDescent="0.25">
      <c r="A25" s="6"/>
      <c r="F25" s="7"/>
      <c r="G25" s="8"/>
    </row>
    <row r="26" spans="1:11" x14ac:dyDescent="0.25">
      <c r="A26" s="2" t="s">
        <v>8</v>
      </c>
    </row>
    <row r="27" spans="1:11" ht="15.75" thickBot="1" x14ac:dyDescent="0.3">
      <c r="A27" s="6" t="s">
        <v>9</v>
      </c>
      <c r="F27" s="19">
        <f>F18+F24</f>
        <v>81062678.150000006</v>
      </c>
      <c r="G27" s="20"/>
    </row>
    <row r="28" spans="1:11" ht="15.75" thickTop="1" x14ac:dyDescent="0.25">
      <c r="A28" s="2" t="s">
        <v>10</v>
      </c>
    </row>
    <row r="29" spans="1:11" x14ac:dyDescent="0.25">
      <c r="A29" s="6" t="s">
        <v>11</v>
      </c>
    </row>
    <row r="30" spans="1:11" x14ac:dyDescent="0.25">
      <c r="A30" s="6" t="s">
        <v>12</v>
      </c>
    </row>
    <row r="31" spans="1:11" x14ac:dyDescent="0.25">
      <c r="A31" s="2" t="s">
        <v>13</v>
      </c>
      <c r="F31" s="9">
        <v>690028.66</v>
      </c>
      <c r="G31" s="9"/>
    </row>
    <row r="32" spans="1:11" x14ac:dyDescent="0.25">
      <c r="A32" s="6" t="s">
        <v>14</v>
      </c>
      <c r="F32" s="22">
        <f>SUM(F31)</f>
        <v>690028.66</v>
      </c>
      <c r="G32" s="23"/>
    </row>
    <row r="33" spans="1:7" x14ac:dyDescent="0.25">
      <c r="A33" s="6" t="s">
        <v>15</v>
      </c>
    </row>
    <row r="34" spans="1:7" x14ac:dyDescent="0.25">
      <c r="A34" s="6" t="s">
        <v>16</v>
      </c>
      <c r="F34" s="22">
        <f>SUM(F32:F33)</f>
        <v>690028.66</v>
      </c>
      <c r="G34" s="23"/>
    </row>
    <row r="35" spans="1:7" x14ac:dyDescent="0.25">
      <c r="A35" s="2"/>
    </row>
    <row r="36" spans="1:7" x14ac:dyDescent="0.25">
      <c r="A36" s="6" t="s">
        <v>17</v>
      </c>
    </row>
    <row r="37" spans="1:7" x14ac:dyDescent="0.25">
      <c r="A37" s="2" t="s">
        <v>18</v>
      </c>
    </row>
    <row r="38" spans="1:7" x14ac:dyDescent="0.25">
      <c r="A38" s="2" t="s">
        <v>19</v>
      </c>
    </row>
    <row r="39" spans="1:7" x14ac:dyDescent="0.25">
      <c r="A39" s="1" t="s">
        <v>20</v>
      </c>
      <c r="B39" s="1"/>
      <c r="C39" s="1"/>
      <c r="F39" s="24">
        <f>F27-F34</f>
        <v>80372649.49000001</v>
      </c>
      <c r="G39" s="25"/>
    </row>
    <row r="40" spans="1:7" ht="15.75" thickBot="1" x14ac:dyDescent="0.3">
      <c r="A40" s="6" t="s">
        <v>21</v>
      </c>
      <c r="F40" s="26">
        <f>F34+F39</f>
        <v>81062678.150000006</v>
      </c>
      <c r="G40" s="27"/>
    </row>
    <row r="41" spans="1:7" ht="15.75" thickTop="1" x14ac:dyDescent="0.25">
      <c r="A41" s="6"/>
    </row>
    <row r="42" spans="1:7" x14ac:dyDescent="0.25">
      <c r="A42" s="6"/>
    </row>
    <row r="44" spans="1:7" x14ac:dyDescent="0.25">
      <c r="C44" s="28"/>
      <c r="D44" s="28"/>
      <c r="E44" s="28"/>
    </row>
    <row r="45" spans="1:7" x14ac:dyDescent="0.25">
      <c r="A45" s="10" t="s">
        <v>24</v>
      </c>
      <c r="B45" s="10"/>
      <c r="C45" s="10"/>
      <c r="D45" s="10"/>
      <c r="E45" s="10"/>
      <c r="F45" s="10"/>
      <c r="G45" s="10"/>
    </row>
    <row r="46" spans="1:7" x14ac:dyDescent="0.25">
      <c r="A46" s="10" t="s">
        <v>25</v>
      </c>
      <c r="B46" s="10"/>
      <c r="C46" s="10"/>
      <c r="D46" s="10"/>
      <c r="E46" s="10"/>
      <c r="F46" s="10"/>
      <c r="G46" s="10"/>
    </row>
  </sheetData>
  <mergeCells count="20">
    <mergeCell ref="F27:G27"/>
    <mergeCell ref="A9:H9"/>
    <mergeCell ref="A10:H10"/>
    <mergeCell ref="A11:H11"/>
    <mergeCell ref="A15:B15"/>
    <mergeCell ref="F16:G16"/>
    <mergeCell ref="F17:G17"/>
    <mergeCell ref="F18:G18"/>
    <mergeCell ref="F21:G21"/>
    <mergeCell ref="F22:G22"/>
    <mergeCell ref="F23:G23"/>
    <mergeCell ref="F24:G24"/>
    <mergeCell ref="A45:G45"/>
    <mergeCell ref="A46:G46"/>
    <mergeCell ref="F31:G31"/>
    <mergeCell ref="F32:G32"/>
    <mergeCell ref="F34:G34"/>
    <mergeCell ref="F39:G39"/>
    <mergeCell ref="F40:G40"/>
    <mergeCell ref="C44:E44"/>
  </mergeCells>
  <pageMargins left="0.95" right="0.7" top="0.75" bottom="0.75" header="0.3" footer="0.3"/>
  <pageSetup scale="95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8:L46"/>
  <sheetViews>
    <sheetView topLeftCell="A9" workbookViewId="0">
      <selection activeCell="F22" sqref="F22:G22"/>
    </sheetView>
  </sheetViews>
  <sheetFormatPr baseColWidth="10" defaultRowHeight="15" x14ac:dyDescent="0.25"/>
  <cols>
    <col min="11" max="11" width="16.28515625" customWidth="1"/>
    <col min="12" max="12" width="14.140625" bestFit="1" customWidth="1"/>
  </cols>
  <sheetData>
    <row r="8" spans="1:12" x14ac:dyDescent="0.25">
      <c r="L8" s="3"/>
    </row>
    <row r="9" spans="1:12" x14ac:dyDescent="0.25">
      <c r="A9" s="10" t="s">
        <v>22</v>
      </c>
      <c r="B9" s="10"/>
      <c r="C9" s="10"/>
      <c r="D9" s="10"/>
      <c r="E9" s="10"/>
      <c r="F9" s="10"/>
      <c r="G9" s="10"/>
      <c r="H9" s="10"/>
    </row>
    <row r="10" spans="1:12" x14ac:dyDescent="0.25">
      <c r="A10" s="10" t="s">
        <v>33</v>
      </c>
      <c r="B10" s="10"/>
      <c r="C10" s="10"/>
      <c r="D10" s="10"/>
      <c r="E10" s="10"/>
      <c r="F10" s="10"/>
      <c r="G10" s="10"/>
      <c r="H10" s="10"/>
      <c r="L10" s="3"/>
    </row>
    <row r="11" spans="1:12" x14ac:dyDescent="0.25">
      <c r="A11" s="10" t="s">
        <v>23</v>
      </c>
      <c r="B11" s="10"/>
      <c r="C11" s="10"/>
      <c r="D11" s="10"/>
      <c r="E11" s="10"/>
      <c r="F11" s="10"/>
      <c r="G11" s="10"/>
      <c r="H11" s="10"/>
      <c r="L11" s="5"/>
    </row>
    <row r="13" spans="1:12" x14ac:dyDescent="0.25">
      <c r="A13" s="6" t="s">
        <v>0</v>
      </c>
    </row>
    <row r="14" spans="1:12" x14ac:dyDescent="0.25">
      <c r="A14" s="2"/>
    </row>
    <row r="15" spans="1:12" x14ac:dyDescent="0.25">
      <c r="A15" s="11" t="s">
        <v>1</v>
      </c>
      <c r="B15" s="11"/>
    </row>
    <row r="16" spans="1:12" x14ac:dyDescent="0.25">
      <c r="A16" s="2" t="s">
        <v>2</v>
      </c>
      <c r="F16" s="12">
        <v>243006.35</v>
      </c>
      <c r="G16" s="12"/>
    </row>
    <row r="17" spans="1:11" x14ac:dyDescent="0.25">
      <c r="A17" s="2" t="s">
        <v>3</v>
      </c>
      <c r="F17" s="13">
        <v>3247204.8</v>
      </c>
      <c r="G17" s="13"/>
    </row>
    <row r="18" spans="1:11" x14ac:dyDescent="0.25">
      <c r="A18" s="6" t="s">
        <v>4</v>
      </c>
      <c r="F18" s="14">
        <f>SUM(F16:F17)</f>
        <v>3490211.15</v>
      </c>
      <c r="G18" s="15"/>
    </row>
    <row r="19" spans="1:11" x14ac:dyDescent="0.25">
      <c r="A19" s="2"/>
    </row>
    <row r="20" spans="1:11" x14ac:dyDescent="0.25">
      <c r="A20" s="6" t="s">
        <v>5</v>
      </c>
    </row>
    <row r="21" spans="1:11" x14ac:dyDescent="0.25">
      <c r="A21" s="2" t="s">
        <v>27</v>
      </c>
      <c r="F21" s="16">
        <v>2349091.5099999998</v>
      </c>
      <c r="G21" s="16"/>
      <c r="K21" s="4"/>
    </row>
    <row r="22" spans="1:11" x14ac:dyDescent="0.25">
      <c r="A22" s="2" t="s">
        <v>28</v>
      </c>
      <c r="F22" s="16">
        <v>2621291.77</v>
      </c>
      <c r="G22" s="16"/>
      <c r="K22" s="4"/>
    </row>
    <row r="23" spans="1:11" x14ac:dyDescent="0.25">
      <c r="A23" s="2" t="s">
        <v>6</v>
      </c>
      <c r="F23" s="21">
        <v>68470181.849999994</v>
      </c>
      <c r="G23" s="21"/>
    </row>
    <row r="24" spans="1:11" x14ac:dyDescent="0.25">
      <c r="A24" s="6" t="s">
        <v>7</v>
      </c>
      <c r="F24" s="17">
        <f>F23+F21+F22</f>
        <v>73440565.129999995</v>
      </c>
      <c r="G24" s="18"/>
    </row>
    <row r="25" spans="1:11" x14ac:dyDescent="0.25">
      <c r="A25" s="6"/>
      <c r="F25" s="7"/>
      <c r="G25" s="8"/>
    </row>
    <row r="26" spans="1:11" x14ac:dyDescent="0.25">
      <c r="A26" s="2" t="s">
        <v>8</v>
      </c>
    </row>
    <row r="27" spans="1:11" ht="15.75" thickBot="1" x14ac:dyDescent="0.3">
      <c r="A27" s="6" t="s">
        <v>9</v>
      </c>
      <c r="F27" s="19">
        <f>F18+F24</f>
        <v>76930776.280000001</v>
      </c>
      <c r="G27" s="20"/>
    </row>
    <row r="28" spans="1:11" ht="15.75" thickTop="1" x14ac:dyDescent="0.25">
      <c r="A28" s="2" t="s">
        <v>10</v>
      </c>
    </row>
    <row r="29" spans="1:11" x14ac:dyDescent="0.25">
      <c r="A29" s="6" t="s">
        <v>11</v>
      </c>
    </row>
    <row r="30" spans="1:11" x14ac:dyDescent="0.25">
      <c r="A30" s="6" t="s">
        <v>12</v>
      </c>
    </row>
    <row r="31" spans="1:11" x14ac:dyDescent="0.25">
      <c r="A31" s="2" t="s">
        <v>13</v>
      </c>
      <c r="F31" s="9">
        <v>973614.2</v>
      </c>
      <c r="G31" s="9"/>
    </row>
    <row r="32" spans="1:11" x14ac:dyDescent="0.25">
      <c r="A32" s="6" t="s">
        <v>14</v>
      </c>
      <c r="F32" s="22">
        <f>SUM(F31)</f>
        <v>973614.2</v>
      </c>
      <c r="G32" s="23"/>
    </row>
    <row r="33" spans="1:7" x14ac:dyDescent="0.25">
      <c r="A33" s="6" t="s">
        <v>15</v>
      </c>
    </row>
    <row r="34" spans="1:7" x14ac:dyDescent="0.25">
      <c r="A34" s="6" t="s">
        <v>16</v>
      </c>
      <c r="F34" s="22">
        <f>SUM(F32:F33)</f>
        <v>973614.2</v>
      </c>
      <c r="G34" s="23"/>
    </row>
    <row r="35" spans="1:7" x14ac:dyDescent="0.25">
      <c r="A35" s="2"/>
    </row>
    <row r="36" spans="1:7" x14ac:dyDescent="0.25">
      <c r="A36" s="6" t="s">
        <v>17</v>
      </c>
    </row>
    <row r="37" spans="1:7" x14ac:dyDescent="0.25">
      <c r="A37" s="2" t="s">
        <v>18</v>
      </c>
    </row>
    <row r="38" spans="1:7" x14ac:dyDescent="0.25">
      <c r="A38" s="2" t="s">
        <v>19</v>
      </c>
    </row>
    <row r="39" spans="1:7" x14ac:dyDescent="0.25">
      <c r="A39" s="1" t="s">
        <v>20</v>
      </c>
      <c r="B39" s="1"/>
      <c r="C39" s="1"/>
      <c r="F39" s="24">
        <f>F27-F34</f>
        <v>75957162.079999998</v>
      </c>
      <c r="G39" s="25"/>
    </row>
    <row r="40" spans="1:7" ht="15.75" thickBot="1" x14ac:dyDescent="0.3">
      <c r="A40" s="6" t="s">
        <v>21</v>
      </c>
      <c r="F40" s="26">
        <f>F34+F39</f>
        <v>76930776.280000001</v>
      </c>
      <c r="G40" s="27"/>
    </row>
    <row r="41" spans="1:7" ht="15.75" thickTop="1" x14ac:dyDescent="0.25">
      <c r="A41" s="6"/>
    </row>
    <row r="42" spans="1:7" x14ac:dyDescent="0.25">
      <c r="A42" s="6"/>
    </row>
    <row r="44" spans="1:7" x14ac:dyDescent="0.25">
      <c r="C44" s="28"/>
      <c r="D44" s="28"/>
      <c r="E44" s="28"/>
    </row>
    <row r="45" spans="1:7" x14ac:dyDescent="0.25">
      <c r="A45" s="10" t="s">
        <v>24</v>
      </c>
      <c r="B45" s="10"/>
      <c r="C45" s="10"/>
      <c r="D45" s="10"/>
      <c r="E45" s="10"/>
      <c r="F45" s="10"/>
      <c r="G45" s="10"/>
    </row>
    <row r="46" spans="1:7" x14ac:dyDescent="0.25">
      <c r="A46" s="10" t="s">
        <v>25</v>
      </c>
      <c r="B46" s="10"/>
      <c r="C46" s="10"/>
      <c r="D46" s="10"/>
      <c r="E46" s="10"/>
      <c r="F46" s="10"/>
      <c r="G46" s="10"/>
    </row>
  </sheetData>
  <mergeCells count="20">
    <mergeCell ref="F27:G27"/>
    <mergeCell ref="A9:H9"/>
    <mergeCell ref="A10:H10"/>
    <mergeCell ref="A11:H11"/>
    <mergeCell ref="A15:B15"/>
    <mergeCell ref="F16:G16"/>
    <mergeCell ref="F17:G17"/>
    <mergeCell ref="F18:G18"/>
    <mergeCell ref="F23:G23"/>
    <mergeCell ref="F21:G21"/>
    <mergeCell ref="F22:G22"/>
    <mergeCell ref="F24:G24"/>
    <mergeCell ref="A45:G45"/>
    <mergeCell ref="A46:G46"/>
    <mergeCell ref="F31:G31"/>
    <mergeCell ref="F32:G32"/>
    <mergeCell ref="F34:G34"/>
    <mergeCell ref="F39:G39"/>
    <mergeCell ref="F40:G40"/>
    <mergeCell ref="C44:E44"/>
  </mergeCells>
  <pageMargins left="1.2" right="0.7" top="0.75" bottom="0.75" header="0.3" footer="0.3"/>
  <pageSetup scale="91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8:L46"/>
  <sheetViews>
    <sheetView topLeftCell="A10" workbookViewId="0">
      <selection activeCell="F22" sqref="F22:G22"/>
    </sheetView>
  </sheetViews>
  <sheetFormatPr baseColWidth="10" defaultRowHeight="15" x14ac:dyDescent="0.25"/>
  <cols>
    <col min="11" max="11" width="16.28515625" customWidth="1"/>
    <col min="12" max="12" width="14.140625" bestFit="1" customWidth="1"/>
  </cols>
  <sheetData>
    <row r="8" spans="1:12" x14ac:dyDescent="0.25">
      <c r="L8" s="3"/>
    </row>
    <row r="9" spans="1:12" x14ac:dyDescent="0.25">
      <c r="A9" s="10" t="s">
        <v>22</v>
      </c>
      <c r="B9" s="10"/>
      <c r="C9" s="10"/>
      <c r="D9" s="10"/>
      <c r="E9" s="10"/>
      <c r="F9" s="10"/>
      <c r="G9" s="10"/>
      <c r="H9" s="10"/>
    </row>
    <row r="10" spans="1:12" x14ac:dyDescent="0.25">
      <c r="A10" s="10" t="s">
        <v>34</v>
      </c>
      <c r="B10" s="10"/>
      <c r="C10" s="10"/>
      <c r="D10" s="10"/>
      <c r="E10" s="10"/>
      <c r="F10" s="10"/>
      <c r="G10" s="10"/>
      <c r="H10" s="10"/>
      <c r="L10" s="3"/>
    </row>
    <row r="11" spans="1:12" x14ac:dyDescent="0.25">
      <c r="A11" s="10" t="s">
        <v>23</v>
      </c>
      <c r="B11" s="10"/>
      <c r="C11" s="10"/>
      <c r="D11" s="10"/>
      <c r="E11" s="10"/>
      <c r="F11" s="10"/>
      <c r="G11" s="10"/>
      <c r="H11" s="10"/>
      <c r="L11" s="5"/>
    </row>
    <row r="13" spans="1:12" x14ac:dyDescent="0.25">
      <c r="A13" s="6" t="s">
        <v>0</v>
      </c>
    </row>
    <row r="14" spans="1:12" x14ac:dyDescent="0.25">
      <c r="A14" s="2"/>
    </row>
    <row r="15" spans="1:12" x14ac:dyDescent="0.25">
      <c r="A15" s="11" t="s">
        <v>1</v>
      </c>
      <c r="B15" s="11"/>
    </row>
    <row r="16" spans="1:12" x14ac:dyDescent="0.25">
      <c r="A16" s="2" t="s">
        <v>2</v>
      </c>
      <c r="F16" s="12">
        <v>195622.15</v>
      </c>
      <c r="G16" s="12"/>
    </row>
    <row r="17" spans="1:11" x14ac:dyDescent="0.25">
      <c r="A17" s="2" t="s">
        <v>3</v>
      </c>
      <c r="F17" s="13">
        <v>2782428.53</v>
      </c>
      <c r="G17" s="13"/>
    </row>
    <row r="18" spans="1:11" x14ac:dyDescent="0.25">
      <c r="A18" s="6" t="s">
        <v>4</v>
      </c>
      <c r="F18" s="14">
        <f>SUM(F16:F17)</f>
        <v>2978050.6799999997</v>
      </c>
      <c r="G18" s="15"/>
    </row>
    <row r="19" spans="1:11" x14ac:dyDescent="0.25">
      <c r="A19" s="2"/>
    </row>
    <row r="20" spans="1:11" x14ac:dyDescent="0.25">
      <c r="A20" s="6" t="s">
        <v>5</v>
      </c>
    </row>
    <row r="21" spans="1:11" x14ac:dyDescent="0.25">
      <c r="A21" s="2" t="s">
        <v>27</v>
      </c>
      <c r="F21" s="16">
        <v>1980592.2</v>
      </c>
      <c r="G21" s="16"/>
      <c r="K21" s="4"/>
    </row>
    <row r="22" spans="1:11" x14ac:dyDescent="0.25">
      <c r="A22" s="2" t="s">
        <v>28</v>
      </c>
      <c r="F22" s="16">
        <v>2273684.5099999998</v>
      </c>
      <c r="G22" s="16"/>
      <c r="K22" s="4"/>
    </row>
    <row r="23" spans="1:11" x14ac:dyDescent="0.25">
      <c r="A23" s="2" t="s">
        <v>6</v>
      </c>
      <c r="F23" s="21">
        <v>66869848.310000002</v>
      </c>
      <c r="G23" s="21"/>
    </row>
    <row r="24" spans="1:11" x14ac:dyDescent="0.25">
      <c r="A24" s="6" t="s">
        <v>7</v>
      </c>
      <c r="F24" s="17">
        <f>F23+F21+F22</f>
        <v>71124125.020000011</v>
      </c>
      <c r="G24" s="18"/>
    </row>
    <row r="25" spans="1:11" x14ac:dyDescent="0.25">
      <c r="A25" s="6"/>
      <c r="F25" s="7"/>
      <c r="G25" s="8"/>
    </row>
    <row r="26" spans="1:11" x14ac:dyDescent="0.25">
      <c r="A26" s="2" t="s">
        <v>8</v>
      </c>
    </row>
    <row r="27" spans="1:11" ht="15.75" thickBot="1" x14ac:dyDescent="0.3">
      <c r="A27" s="6" t="s">
        <v>9</v>
      </c>
      <c r="F27" s="19">
        <f>F18+F24</f>
        <v>74102175.700000018</v>
      </c>
      <c r="G27" s="20"/>
    </row>
    <row r="28" spans="1:11" ht="15.75" thickTop="1" x14ac:dyDescent="0.25">
      <c r="A28" s="2" t="s">
        <v>10</v>
      </c>
    </row>
    <row r="29" spans="1:11" x14ac:dyDescent="0.25">
      <c r="A29" s="6" t="s">
        <v>11</v>
      </c>
    </row>
    <row r="30" spans="1:11" x14ac:dyDescent="0.25">
      <c r="A30" s="6" t="s">
        <v>12</v>
      </c>
    </row>
    <row r="31" spans="1:11" x14ac:dyDescent="0.25">
      <c r="A31" s="2" t="s">
        <v>13</v>
      </c>
      <c r="F31" s="9">
        <v>1131382.42</v>
      </c>
      <c r="G31" s="9"/>
    </row>
    <row r="32" spans="1:11" x14ac:dyDescent="0.25">
      <c r="A32" s="6" t="s">
        <v>14</v>
      </c>
      <c r="F32" s="22">
        <f>SUM(F31)</f>
        <v>1131382.42</v>
      </c>
      <c r="G32" s="23"/>
    </row>
    <row r="33" spans="1:7" x14ac:dyDescent="0.25">
      <c r="A33" s="6" t="s">
        <v>15</v>
      </c>
    </row>
    <row r="34" spans="1:7" x14ac:dyDescent="0.25">
      <c r="A34" s="6" t="s">
        <v>16</v>
      </c>
      <c r="F34" s="22">
        <f>SUM(F32:F33)</f>
        <v>1131382.42</v>
      </c>
      <c r="G34" s="23"/>
    </row>
    <row r="35" spans="1:7" x14ac:dyDescent="0.25">
      <c r="A35" s="2"/>
    </row>
    <row r="36" spans="1:7" x14ac:dyDescent="0.25">
      <c r="A36" s="6" t="s">
        <v>17</v>
      </c>
    </row>
    <row r="37" spans="1:7" x14ac:dyDescent="0.25">
      <c r="A37" s="2" t="s">
        <v>18</v>
      </c>
    </row>
    <row r="38" spans="1:7" x14ac:dyDescent="0.25">
      <c r="A38" s="2" t="s">
        <v>19</v>
      </c>
    </row>
    <row r="39" spans="1:7" x14ac:dyDescent="0.25">
      <c r="A39" s="1" t="s">
        <v>20</v>
      </c>
      <c r="B39" s="1"/>
      <c r="C39" s="1"/>
      <c r="F39" s="24">
        <f>F27-F34</f>
        <v>72970793.280000016</v>
      </c>
      <c r="G39" s="25"/>
    </row>
    <row r="40" spans="1:7" ht="15.75" thickBot="1" x14ac:dyDescent="0.3">
      <c r="A40" s="6" t="s">
        <v>21</v>
      </c>
      <c r="F40" s="26">
        <f>F34+F39</f>
        <v>74102175.700000018</v>
      </c>
      <c r="G40" s="27"/>
    </row>
    <row r="41" spans="1:7" ht="15.75" thickTop="1" x14ac:dyDescent="0.25">
      <c r="A41" s="6"/>
    </row>
    <row r="42" spans="1:7" x14ac:dyDescent="0.25">
      <c r="A42" s="6"/>
    </row>
    <row r="44" spans="1:7" x14ac:dyDescent="0.25">
      <c r="C44" s="28"/>
      <c r="D44" s="28"/>
      <c r="E44" s="28"/>
    </row>
    <row r="45" spans="1:7" x14ac:dyDescent="0.25">
      <c r="A45" s="10" t="s">
        <v>24</v>
      </c>
      <c r="B45" s="10"/>
      <c r="C45" s="10"/>
      <c r="D45" s="10"/>
      <c r="E45" s="10"/>
      <c r="F45" s="10"/>
      <c r="G45" s="10"/>
    </row>
    <row r="46" spans="1:7" x14ac:dyDescent="0.25">
      <c r="A46" s="10" t="s">
        <v>25</v>
      </c>
      <c r="B46" s="10"/>
      <c r="C46" s="10"/>
      <c r="D46" s="10"/>
      <c r="E46" s="10"/>
      <c r="F46" s="10"/>
      <c r="G46" s="10"/>
    </row>
  </sheetData>
  <mergeCells count="20">
    <mergeCell ref="A45:G45"/>
    <mergeCell ref="A46:G46"/>
    <mergeCell ref="F31:G31"/>
    <mergeCell ref="F32:G32"/>
    <mergeCell ref="F34:G34"/>
    <mergeCell ref="F39:G39"/>
    <mergeCell ref="F40:G40"/>
    <mergeCell ref="C44:E44"/>
    <mergeCell ref="F27:G27"/>
    <mergeCell ref="A9:H9"/>
    <mergeCell ref="A10:H10"/>
    <mergeCell ref="A11:H11"/>
    <mergeCell ref="A15:B15"/>
    <mergeCell ref="F16:G16"/>
    <mergeCell ref="F17:G17"/>
    <mergeCell ref="F18:G18"/>
    <mergeCell ref="F21:G21"/>
    <mergeCell ref="F22:G22"/>
    <mergeCell ref="F23:G23"/>
    <mergeCell ref="F24:G24"/>
  </mergeCells>
  <pageMargins left="1.2" right="0.7" top="0.75" bottom="0.75" header="0.3" footer="0.3"/>
  <pageSetup scale="9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ENERO 2024</vt:lpstr>
      <vt:lpstr>FEBRERO 2024</vt:lpstr>
      <vt:lpstr>MARZO 2024</vt:lpstr>
      <vt:lpstr>FEBRERO 2023</vt:lpstr>
      <vt:lpstr>MARZO 2023</vt:lpstr>
      <vt:lpstr>ABRIL 2023</vt:lpstr>
      <vt:lpstr>MAYO 2023</vt:lpstr>
      <vt:lpstr>JUNIO 2023</vt:lpstr>
      <vt:lpstr>JULIO 2023</vt:lpstr>
      <vt:lpstr>AGOSTO 2023</vt:lpstr>
      <vt:lpstr>SEPTIEMBRE 2023</vt:lpstr>
      <vt:lpstr>OCTUBRE 2023</vt:lpstr>
      <vt:lpstr>NOVIEMBRE 2023</vt:lpstr>
      <vt:lpstr>DICIEMBRE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Dioralis Felix</dc:creator>
  <cp:lastModifiedBy>Ixshel Elora Nova Portes</cp:lastModifiedBy>
  <cp:lastPrinted>2024-04-08T15:07:06Z</cp:lastPrinted>
  <dcterms:created xsi:type="dcterms:W3CDTF">2021-06-07T12:30:48Z</dcterms:created>
  <dcterms:modified xsi:type="dcterms:W3CDTF">2024-04-08T16:55:44Z</dcterms:modified>
</cp:coreProperties>
</file>