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https://tesoreriagovdo-my.sharepoint.com/personal/oencarnaciondiaz_tesoreria_gov_do/Documents/Escritorio/PORTAL DE TRANSPARENCIA/2025/6/INFORME SEMESTRAL PLAN OPERATIVO ANUAL/INFORME TRIMESTRAL Y ANUAL DE EJECUCION DE PRESUPUESTO/"/>
    </mc:Choice>
  </mc:AlternateContent>
  <xr:revisionPtr revIDLastSave="2" documentId="8_{FFBF8923-6D61-4A7F-AB4F-3C6AF19133B8}" xr6:coauthVersionLast="47" xr6:coauthVersionMax="47" xr10:uidLastSave="{1500CDE4-3CE7-49FC-B7BB-9F2A6C52FE18}"/>
  <bookViews>
    <workbookView xWindow="-120" yWindow="-120" windowWidth="29040" windowHeight="15840" xr2:uid="{00000000-000D-0000-FFFF-FFFF00000000}"/>
  </bookViews>
  <sheets>
    <sheet name="SEMESTRAL 2025"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0" i="1" l="1"/>
  <c r="I29" i="1" s="1"/>
  <c r="I31" i="1"/>
  <c r="I32" i="1"/>
  <c r="J31" i="1"/>
  <c r="J30" i="1"/>
  <c r="J29" i="1"/>
  <c r="J32" i="1"/>
  <c r="I25" i="1" l="1"/>
  <c r="C16" i="1" l="1"/>
  <c r="C15" i="1"/>
  <c r="C14" i="1"/>
</calcChain>
</file>

<file path=xl/sharedStrings.xml><?xml version="1.0" encoding="utf-8"?>
<sst xmlns="http://schemas.openxmlformats.org/spreadsheetml/2006/main" count="101" uniqueCount="89">
  <si>
    <t>Código</t>
  </si>
  <si>
    <t>Documento Relacionado</t>
  </si>
  <si>
    <t>Fecha Versión</t>
  </si>
  <si>
    <t>Versión</t>
  </si>
  <si>
    <t>DEC-FOR013</t>
  </si>
  <si>
    <t>I -Información Instituciónal</t>
  </si>
  <si>
    <t>I.I - Completar los datos requeridos sobre la institución</t>
  </si>
  <si>
    <t>Capítulo</t>
  </si>
  <si>
    <t>Misión</t>
  </si>
  <si>
    <t>Visión</t>
  </si>
  <si>
    <t>II. Contribución a la Estrategia Nacional de Desarrollo</t>
  </si>
  <si>
    <t>Eje estratégico:</t>
  </si>
  <si>
    <t>Objetivo general:</t>
  </si>
  <si>
    <t>Objetivo(s) específico(s):</t>
  </si>
  <si>
    <t>III. Información del Programa</t>
  </si>
  <si>
    <t>Nombre:</t>
  </si>
  <si>
    <t>Descripción:</t>
  </si>
  <si>
    <r>
      <t>Beneficiarios:</t>
    </r>
    <r>
      <rPr>
        <sz val="12"/>
        <color rgb="FF000000"/>
        <rFont val="Century Gothic"/>
        <family val="2"/>
      </rPr>
      <t xml:space="preserve"> </t>
    </r>
  </si>
  <si>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</si>
  <si>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</si>
  <si>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</si>
  <si>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</si>
  <si>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</si>
  <si>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</si>
  <si>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</si>
  <si>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Avance</t>
  </si>
  <si>
    <t>Producto</t>
  </si>
  <si>
    <t>Indicador</t>
  </si>
  <si>
    <t>V. Análisis de los Logros y Desviaciones</t>
  </si>
  <si>
    <t>V.I - Información de Logros y Desviaciones por Producto</t>
  </si>
  <si>
    <t xml:space="preserve">Producto: </t>
  </si>
  <si>
    <t xml:space="preserve">Descripción del producto: </t>
  </si>
  <si>
    <t>Logros alcanzados:</t>
  </si>
  <si>
    <t>Causas y justificación del desvío:</t>
  </si>
  <si>
    <r>
      <t xml:space="preserve">VI. </t>
    </r>
    <r>
      <rPr>
        <b/>
        <sz val="11"/>
        <color theme="0"/>
        <rFont val="Century Gothic"/>
        <family val="2"/>
      </rPr>
      <t>Oportunidades de Mejora</t>
    </r>
  </si>
  <si>
    <t xml:space="preserve">VI. I - De acuerdo a los eventos presentados durante la ejecución del producto, ¿qué aspecto puede mejorarse? </t>
  </si>
  <si>
    <t>Subcapítulo</t>
  </si>
  <si>
    <t>Unidad Ejecutora</t>
  </si>
  <si>
    <t>Resultado Asociado:</t>
  </si>
  <si>
    <t>Física
(A)</t>
  </si>
  <si>
    <t>Financiera
(B)</t>
  </si>
  <si>
    <t>Física
(C)</t>
  </si>
  <si>
    <t>Financiera
(D)</t>
  </si>
  <si>
    <t>Física 
(E)</t>
  </si>
  <si>
    <t>Financiera 
 (F)</t>
  </si>
  <si>
    <t>Física 
(%)
 G=E/C</t>
  </si>
  <si>
    <t>Financiero 
(%) 
H=F/D</t>
  </si>
  <si>
    <t>Programación Trimestral</t>
  </si>
  <si>
    <t>Ejecución Trimestral</t>
  </si>
  <si>
    <t xml:space="preserve"> Presupuesto Anual</t>
  </si>
  <si>
    <t>Porcentaje de instituciones del SPNF con recursos centralizados en la CUT acorde a la programación establecida.</t>
  </si>
  <si>
    <t>Porcentaje de cuota de pago asignada en función de la fecha de vencimiento.</t>
  </si>
  <si>
    <t>Porcentaje de órdenes de pagos para sueldos ejecutados a partir de las órdenes aprobadas por la Controlaría General de la República.</t>
  </si>
  <si>
    <t>Porcentaje de especies timbradas despachadas acorde a los decretos emitidos.</t>
  </si>
  <si>
    <t>0205 - MINISTERIO DE HACIENDA</t>
  </si>
  <si>
    <t>01 - MINISTERIO DE HACIENDA</t>
  </si>
  <si>
    <t>0008 - TESORERIA NACIONAL</t>
  </si>
  <si>
    <t>Ser un modelo en gestión de caja activa, brindando un servicio de calidad con un personal competente y comprometido con la organización.</t>
  </si>
  <si>
    <t xml:space="preserve"> Instituciones del sector público no financiero y proveedores de bienes y servicios del Estado.</t>
  </si>
  <si>
    <t xml:space="preserve"> Administrar la liquidez del tesoro Nacional para atender las obligaciones de pago de forma óptima del Sector Público No Financiero.</t>
  </si>
  <si>
    <t>11 - Administración de las operaciones del Tesoro</t>
  </si>
  <si>
    <t xml:space="preserve">Administrar la liquidez para atender las obligaciones de pago del Sector Público No Financiero. </t>
  </si>
  <si>
    <t>3.1.2</t>
  </si>
  <si>
    <t>6137 - Instituciones del sector público no financiero (SPNF) con recursos centralizados en la cuenta única del tesoro</t>
  </si>
  <si>
    <t>Centralizar los recursos del sector público no financiero a partir de la implementación de la cuenta única del tesoro (CUT) para lograr una gestión efectiva de la liquidez.</t>
  </si>
  <si>
    <t>6138 - Instituciones del sector público no financiero con cuota de pago asignada</t>
  </si>
  <si>
    <t>Asignar cuota de pago mensual y diaria a las instituciones del SPNF a partir de la programación del devengado y la fecha de vencimiento.</t>
  </si>
  <si>
    <t>6140 - Instituciones públicas con pagos oportunos de acuerdo a las políticas de pago</t>
  </si>
  <si>
    <t>Se enfoca en ejecutar los pagos, dando cumplimiento a la política de pago, para atender las obligaciones del estado.</t>
  </si>
  <si>
    <t>6141 - Administraciones locales y/o colecturías con pagos a través de especies timbradas provistas</t>
  </si>
  <si>
    <t>Custodiar, administrar y despachar las especies timbradas a las administraciones locales y/o colecturías.</t>
  </si>
  <si>
    <t>Pra este producto fue alcanzada el 100% de la meta programada, es decir que, fueron incorporadas a la CUT aquellas instituciones y/o proyectos externos de acuerdo al Plan Opertivo Anual establecido para tales fines.</t>
  </si>
  <si>
    <t>Para este producto, en el año 2020, se programó gestionar el 100% de las solicitudes que cumplan con los procedimientos internos de la Tesorería Nacional en cuanto a la Ejecución de Pagos del Estado, en ese sentido, fue elaborado el procedimiento para la aplicación de la modalidad de Crédito a Cuenta como parte del Proceso de implementación del  Pago Electrónico de Nómina en Monedas Extranjeras.</t>
  </si>
  <si>
    <t>Este producto no presenta desviaciones relevantes en su ejecución. Se utilizaron recursos internos para el logros del objetivo.</t>
  </si>
  <si>
    <t>Informe de ejecución presupuestaria SIGEF</t>
  </si>
  <si>
    <t xml:space="preserve">oct </t>
  </si>
  <si>
    <t>nov</t>
  </si>
  <si>
    <t>dic</t>
  </si>
  <si>
    <r>
      <rPr>
        <b/>
        <i/>
        <sz val="11"/>
        <color theme="1"/>
        <rFont val="Calibri"/>
        <family val="2"/>
        <scheme val="minor"/>
      </rPr>
      <t>6137</t>
    </r>
    <r>
      <rPr>
        <i/>
        <sz val="11"/>
        <color theme="1"/>
        <rFont val="Calibri"/>
        <family val="2"/>
        <scheme val="minor"/>
      </rPr>
      <t xml:space="preserve"> - Instituciones del sector público no financiero (SPNF) con recursos centralizados en la cuenta única del tesoro</t>
    </r>
  </si>
  <si>
    <r>
      <rPr>
        <b/>
        <i/>
        <sz val="11"/>
        <color theme="1"/>
        <rFont val="Calibri"/>
        <family val="2"/>
        <scheme val="minor"/>
      </rPr>
      <t>6138</t>
    </r>
    <r>
      <rPr>
        <i/>
        <sz val="11"/>
        <color theme="1"/>
        <rFont val="Calibri"/>
        <family val="2"/>
        <scheme val="minor"/>
      </rPr>
      <t xml:space="preserve"> - Instituciones del sector público no financiero con cuota de pago asignada</t>
    </r>
  </si>
  <si>
    <r>
      <rPr>
        <b/>
        <i/>
        <sz val="11"/>
        <color theme="1"/>
        <rFont val="Calibri"/>
        <family val="2"/>
        <scheme val="minor"/>
      </rPr>
      <t>6140</t>
    </r>
    <r>
      <rPr>
        <i/>
        <sz val="11"/>
        <color theme="1"/>
        <rFont val="Calibri"/>
        <family val="2"/>
        <scheme val="minor"/>
      </rPr>
      <t xml:space="preserve"> - Instituciones públicas con pagos oportunos de acuerdo a las políticas de pago</t>
    </r>
  </si>
  <si>
    <r>
      <rPr>
        <b/>
        <i/>
        <sz val="11"/>
        <color theme="1"/>
        <rFont val="Calibri"/>
        <family val="2"/>
        <scheme val="minor"/>
      </rPr>
      <t>6141 -</t>
    </r>
    <r>
      <rPr>
        <i/>
        <sz val="11"/>
        <color theme="1"/>
        <rFont val="Calibri"/>
        <family val="2"/>
        <scheme val="minor"/>
      </rPr>
      <t xml:space="preserve"> Administraciones locales y/o colecturías con pagos a través de especies timbradas provistas</t>
    </r>
  </si>
  <si>
    <t>No se logró que el 100% de las especies timbradas requeridas para despacho  acorde a los decretos emitidos.</t>
  </si>
  <si>
    <t>Para el año 2024, se logró la disminución en un 5% la desviación entre la programación y ejecución de caja de los Recursos  financieros gestionados y ejecutados a través de la Cuenta Única del Tesoro (CUT), en comparación con los años anteriores con un  10% para el 2023, &lt;10% para el 2022 y &lt;15% para el 2021 respectivamente.</t>
  </si>
  <si>
    <t>El presupuesto fisico se ejecuto según lo planificado en el POA                                                                                                                                  No se presento desvio correspondiente a la ejecucion financiera.</t>
  </si>
  <si>
    <t>La desviación surgida en el preceso de licitación de referencia No. TN-CCC-LPN-2025-0001, para la ¨Impresión de estampillas para fosforos de RD$0.19, sellos especiales de Impuestos Internos, Ley No. 196, Sellos Especiales de Impuestos Internos Ley No. 3-19 y la impresión de Sellos Postales, este fue impugnado por la entidad NOVO INK, S.R.L al no estar conforme con la adjudicación a los proveedores LITOGRAFÍA FERRUA &amp; HERMANOS, S.A.S., y EDITORA DE LUXE, S.R.L., por lo que el comité de Compras y Contrataciones de la Tesorería Nacional, ACOGE parcialmente, en cuanto al fondo, las reclamaciones presentadas en el recurso de impugnación por la sociedad NOVO INK, S.R.L., en lo que concierne en el acápite c) CONCLUSIONES Y PEDIMENTOS, ARTICULO 45, párrafo segundo, en el cual solicita la suspensión de los efectos del Acta de Adjudicación No. 004. en virtud de la decisión del Cómite de Compras y Contrataciones de acoger parcialmente el recurso de impugnación interpuesto por Novo Ink, S.R.L., mediante el cual derivó en un ajuste en la adjudicación final y en los montos presupuestarios originalmente previstos, se subsanará la licitación para el tercer trimestre; las siguientes adjudicaciones tomaremos  las medidas correspondientes para garantizar la efeciecia y efecacia de los próximos procesos.</t>
  </si>
  <si>
    <t>La Tesorería Nacional logró asignar cuota de pago al 78.02% de las instituciones solicitantes, de acuerdo a la fecha de vencimiento de las órdenes de pago; cumpliendo de este modo con el 94% de la meta física programada.</t>
  </si>
  <si>
    <t xml:space="preserve">Causa del desvio obedece al cumplimiento de los nuevos lineamientos emitidos por el Ministerio de Administracion Pública que regula la contratación de personal de nuevo ingreso, estos  lineamientos nos impactaron  nuestra  gestión prepuestaria  logrardo solamente  un 78.02% en la ejecución financiera.                                                                                                                                                                                        </t>
  </si>
  <si>
    <t>Informe de Evaluación Semestral Enero-Junio de las Metas Físicas-Financieras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</si>
</sst>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164" formatCode="_(* #,##0.00_);_(* \(#,##0.00\);_(* &quot;-&quot;??_);_(@_)"/>
    <numFmt numFmtId="165" formatCode="dd/mm/yyyy;@"/>
    <numFmt numFmtId="166" formatCode="[$-10409]#,##0.00;\-#,##0.00"/>
    <numFmt numFmtId="167" formatCode="[$-10409]0.00%"/>
    <numFmt numFmtId="168" formatCode="0.000"/>
  </numFmts>
  <fonts count="27" x14ac:knownFonts="1">
    <font>
      <sz val="11"/>
      <color theme="1"/>
      <name val="Calibri"/>
      <family val="2"/>
      <scheme val="minor"/>
    </font>
    <font>
      <sz val="11"/>
      <color theme="1"/>
      <name val="Calibri"/>
      <family val="2"/>
      <scheme val="minor"/>
    </font>
    <font>
      <b/>
      <sz val="11"/>
      <color theme="1"/>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0"/>
      <name val="Calibri"/>
      <family val="2"/>
      <scheme val="minor"/>
    </font>
    <font>
      <b/>
      <sz val="12"/>
      <color theme="1"/>
      <name val="Calibri"/>
      <family val="2"/>
      <scheme val="minor"/>
    </font>
    <font>
      <b/>
      <sz val="11"/>
      <color rgb="FF000000"/>
      <name val="Calibri"/>
      <family val="2"/>
      <scheme val="minor"/>
    </font>
    <font>
      <sz val="10"/>
      <color theme="1"/>
      <name val="Calibri"/>
      <family val="2"/>
      <scheme val="minor"/>
    </font>
    <font>
      <sz val="11"/>
      <name val="Calibri"/>
      <family val="2"/>
    </font>
    <font>
      <sz val="8"/>
      <color theme="1"/>
      <name val="Calibri"/>
      <family val="2"/>
      <scheme val="minor"/>
    </font>
    <font>
      <sz val="12"/>
      <color rgb="FF000000"/>
      <name val="Century Gothic"/>
      <family val="2"/>
    </font>
    <font>
      <b/>
      <sz val="11"/>
      <name val="Calibri"/>
      <family val="2"/>
    </font>
    <font>
      <b/>
      <sz val="11"/>
      <color rgb="FF000000"/>
      <name val="Calibri"/>
      <family val="2"/>
    </font>
    <font>
      <b/>
      <sz val="10"/>
      <color rgb="FF000000"/>
      <name val="Calibri"/>
      <family val="2"/>
    </font>
    <font>
      <sz val="9"/>
      <name val="Calibri"/>
      <family val="2"/>
    </font>
    <font>
      <b/>
      <sz val="11"/>
      <color theme="0"/>
      <name val="Century Gothic"/>
      <family val="2"/>
    </font>
    <font>
      <i/>
      <sz val="11"/>
      <color theme="1"/>
      <name val="Calibri"/>
      <family val="2"/>
      <scheme val="minor"/>
    </font>
    <font>
      <sz val="8"/>
      <name val="Calibri"/>
      <family val="2"/>
      <scheme val="minor"/>
    </font>
    <font>
      <sz val="9"/>
      <name val="Calibri"/>
      <family val="2"/>
    </font>
    <font>
      <sz val="10"/>
      <color rgb="FF000000"/>
      <name val="Calibri"/>
      <family val="2"/>
      <scheme val="minor"/>
    </font>
    <font>
      <b/>
      <i/>
      <sz val="11"/>
      <color theme="1"/>
      <name val="Calibri"/>
      <family val="2"/>
      <scheme val="minor"/>
    </font>
    <font>
      <sz val="12"/>
      <color theme="1"/>
      <name val="Times New Roman"/>
      <family val="1"/>
    </font>
    <font>
      <sz val="12"/>
      <name val="Calibri"/>
      <family val="2"/>
    </font>
    <font>
      <i/>
      <sz val="12"/>
      <color theme="1"/>
      <name val="Calibri"/>
      <family val="2"/>
      <scheme val="minor"/>
    </font>
  </fonts>
  <fills count="10">
    <fill>
      <patternFill patternType="none"/>
    </fill>
    <fill>
      <patternFill patternType="gray125"/>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
      <patternFill patternType="solid">
        <fgColor theme="0"/>
        <bgColor indexed="64"/>
      </patternFill>
    </fill>
  </fills>
  <borders count="39">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style="medium">
        <color indexed="64"/>
      </right>
      <top style="medium">
        <color indexed="64"/>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medium">
        <color indexed="64"/>
      </left>
      <right style="medium">
        <color indexed="64"/>
      </right>
      <top style="medium">
        <color rgb="FFFFFFFF"/>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style="thin">
        <color indexed="64"/>
      </top>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style="medium">
        <color indexed="64"/>
      </top>
      <bottom style="medium">
        <color indexed="64"/>
      </bottom>
      <diagonal/>
    </border>
    <border>
      <left style="thin">
        <color theme="0" tint="-0.34998626667073579"/>
      </left>
      <right style="medium">
        <color indexed="64"/>
      </right>
      <top style="medium">
        <color indexed="64"/>
      </top>
      <bottom style="medium">
        <color indexed="64"/>
      </bottom>
      <diagonal/>
    </border>
    <border>
      <left/>
      <right style="medium">
        <color indexed="64"/>
      </right>
      <top style="medium">
        <color indexed="64"/>
      </top>
      <bottom/>
      <diagonal/>
    </border>
    <border>
      <left/>
      <right style="thin">
        <color theme="0" tint="-0.34998626667073579"/>
      </right>
      <top style="medium">
        <color indexed="64"/>
      </top>
      <bottom style="medium">
        <color indexed="64"/>
      </bottom>
      <diagonal/>
    </border>
    <border>
      <left style="medium">
        <color indexed="64"/>
      </left>
      <right style="thin">
        <color theme="0" tint="-0.34998626667073579"/>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theme="0" tint="-0.34998626667073579"/>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111">
    <xf numFmtId="0" fontId="0" fillId="0" borderId="0" xfId="0"/>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9" fillId="0" borderId="17" xfId="0" applyFont="1" applyBorder="1" applyAlignment="1">
      <alignment vertical="center"/>
    </xf>
    <xf numFmtId="0" fontId="11" fillId="0" borderId="0" xfId="0" applyFont="1" applyProtection="1">
      <protection locked="0"/>
    </xf>
    <xf numFmtId="165" fontId="6" fillId="0" borderId="12" xfId="0" applyNumberFormat="1" applyFont="1" applyBorder="1" applyAlignment="1">
      <alignment horizontal="center" vertical="center" wrapText="1"/>
    </xf>
    <xf numFmtId="0" fontId="22" fillId="0" borderId="22" xfId="0" applyFont="1" applyBorder="1" applyAlignment="1">
      <alignment horizontal="justify" vertical="center" wrapText="1"/>
    </xf>
    <xf numFmtId="0" fontId="22" fillId="0" borderId="23" xfId="0" applyFont="1" applyBorder="1" applyAlignment="1">
      <alignment horizontal="justify" vertical="center" wrapText="1"/>
    </xf>
    <xf numFmtId="4" fontId="0" fillId="0" borderId="0" xfId="0" applyNumberFormat="1"/>
    <xf numFmtId="166" fontId="17" fillId="0" borderId="22" xfId="0" applyNumberFormat="1" applyFont="1" applyBorder="1" applyAlignment="1" applyProtection="1">
      <alignment horizontal="center" vertical="center" wrapText="1" readingOrder="1"/>
      <protection locked="0"/>
    </xf>
    <xf numFmtId="9" fontId="22" fillId="0" borderId="22" xfId="0" applyNumberFormat="1" applyFont="1" applyBorder="1" applyAlignment="1">
      <alignment horizontal="center" vertical="center" wrapText="1"/>
    </xf>
    <xf numFmtId="9" fontId="22" fillId="0" borderId="23" xfId="0" applyNumberFormat="1" applyFont="1" applyBorder="1" applyAlignment="1">
      <alignment horizontal="center" vertical="center" wrapText="1"/>
    </xf>
    <xf numFmtId="166" fontId="21" fillId="0" borderId="22" xfId="0" applyNumberFormat="1" applyFont="1" applyBorder="1" applyAlignment="1" applyProtection="1">
      <alignment horizontal="center" vertical="center" wrapText="1" readingOrder="1"/>
      <protection locked="0"/>
    </xf>
    <xf numFmtId="166" fontId="17" fillId="0" borderId="25" xfId="0" applyNumberFormat="1" applyFont="1" applyBorder="1" applyAlignment="1" applyProtection="1">
      <alignment horizontal="center" vertical="center" wrapText="1" readingOrder="1"/>
      <protection locked="0"/>
    </xf>
    <xf numFmtId="0" fontId="16" fillId="8" borderId="22" xfId="0" applyFont="1" applyFill="1" applyBorder="1" applyAlignment="1">
      <alignment horizontal="center" vertical="center" wrapText="1" readingOrder="1"/>
    </xf>
    <xf numFmtId="0" fontId="16" fillId="8" borderId="23" xfId="0" applyFont="1" applyFill="1" applyBorder="1" applyAlignment="1">
      <alignment horizontal="center" vertical="center" wrapText="1" readingOrder="1"/>
    </xf>
    <xf numFmtId="168" fontId="6" fillId="0" borderId="13" xfId="0" applyNumberFormat="1" applyFont="1" applyBorder="1" applyAlignment="1">
      <alignment horizontal="center" vertical="center" wrapText="1"/>
    </xf>
    <xf numFmtId="0" fontId="24" fillId="0" borderId="0" xfId="0" applyFont="1"/>
    <xf numFmtId="166" fontId="25" fillId="0" borderId="22" xfId="0" applyNumberFormat="1" applyFont="1" applyBorder="1" applyAlignment="1" applyProtection="1">
      <alignment horizontal="center" vertical="center" wrapText="1" readingOrder="1"/>
      <protection locked="0"/>
    </xf>
    <xf numFmtId="0" fontId="9" fillId="0" borderId="22" xfId="0" applyFont="1" applyBorder="1" applyAlignment="1">
      <alignment vertical="center" wrapText="1"/>
    </xf>
    <xf numFmtId="0" fontId="9" fillId="0" borderId="22" xfId="0" applyFont="1" applyBorder="1" applyAlignment="1">
      <alignment vertical="center"/>
    </xf>
    <xf numFmtId="0" fontId="10" fillId="0" borderId="23" xfId="0" applyFont="1" applyBorder="1" applyAlignment="1" applyProtection="1">
      <alignment horizontal="center" vertical="center" wrapText="1"/>
      <protection locked="0"/>
    </xf>
    <xf numFmtId="0" fontId="9" fillId="0" borderId="22" xfId="0" applyFont="1" applyBorder="1" applyAlignment="1" applyProtection="1">
      <alignment vertical="center" wrapText="1"/>
      <protection locked="0"/>
    </xf>
    <xf numFmtId="0" fontId="2" fillId="0" borderId="22" xfId="0" applyFont="1" applyBorder="1"/>
    <xf numFmtId="0" fontId="16" fillId="8" borderId="0" xfId="0" applyFont="1" applyFill="1" applyAlignment="1">
      <alignment horizontal="center" vertical="center" wrapText="1" readingOrder="1"/>
    </xf>
    <xf numFmtId="10" fontId="17" fillId="0" borderId="22" xfId="2" applyNumberFormat="1" applyFont="1" applyFill="1" applyBorder="1" applyAlignment="1" applyProtection="1">
      <alignment horizontal="center" vertical="center" wrapText="1" readingOrder="1"/>
      <protection locked="0"/>
    </xf>
    <xf numFmtId="167" fontId="17" fillId="0" borderId="22" xfId="0" applyNumberFormat="1" applyFont="1" applyBorder="1" applyAlignment="1" applyProtection="1">
      <alignment horizontal="center" vertical="center" wrapText="1" readingOrder="1"/>
      <protection locked="0"/>
    </xf>
    <xf numFmtId="10" fontId="21" fillId="0" borderId="22" xfId="2" applyNumberFormat="1" applyFont="1" applyFill="1" applyBorder="1" applyAlignment="1" applyProtection="1">
      <alignment horizontal="center" vertical="center" wrapText="1" readingOrder="1"/>
      <protection locked="0"/>
    </xf>
    <xf numFmtId="0" fontId="10" fillId="0" borderId="32" xfId="0" applyFont="1" applyBorder="1" applyAlignment="1">
      <alignment horizontal="center" vertical="center" wrapText="1"/>
    </xf>
    <xf numFmtId="0" fontId="10" fillId="0" borderId="22" xfId="0" applyFont="1" applyBorder="1" applyAlignment="1">
      <alignment horizontal="center" vertical="center"/>
    </xf>
    <xf numFmtId="0" fontId="3" fillId="9" borderId="32" xfId="0" applyFont="1" applyFill="1" applyBorder="1" applyAlignment="1">
      <alignment vertical="top" wrapText="1"/>
    </xf>
    <xf numFmtId="0" fontId="3" fillId="9" borderId="38" xfId="0" applyFont="1" applyFill="1" applyBorder="1" applyAlignment="1">
      <alignment vertical="top" wrapText="1"/>
    </xf>
    <xf numFmtId="0" fontId="3" fillId="9" borderId="23" xfId="0" applyFont="1" applyFill="1" applyBorder="1" applyAlignment="1">
      <alignment vertical="top" wrapText="1"/>
    </xf>
    <xf numFmtId="0" fontId="19" fillId="0" borderId="0" xfId="0" applyFont="1" applyAlignment="1" applyProtection="1">
      <alignment horizontal="left" vertical="center" wrapText="1"/>
      <protection locked="0"/>
    </xf>
    <xf numFmtId="0" fontId="19" fillId="0" borderId="18" xfId="0" applyFont="1" applyBorder="1" applyAlignment="1" applyProtection="1">
      <alignment horizontal="left" vertical="center" wrapText="1"/>
      <protection locked="0"/>
    </xf>
    <xf numFmtId="0" fontId="10" fillId="0" borderId="34" xfId="0" applyFont="1" applyBorder="1" applyAlignment="1">
      <alignment horizontal="left" vertical="center" wrapText="1"/>
    </xf>
    <xf numFmtId="0" fontId="10" fillId="0" borderId="35" xfId="0" applyFont="1" applyBorder="1" applyAlignment="1">
      <alignment horizontal="left" vertical="center" wrapText="1"/>
    </xf>
    <xf numFmtId="0" fontId="10" fillId="0" borderId="31" xfId="0" applyFont="1" applyBorder="1" applyAlignment="1">
      <alignment horizontal="left" vertical="center" wrapText="1"/>
    </xf>
    <xf numFmtId="0" fontId="0" fillId="3" borderId="17" xfId="0" applyFill="1" applyBorder="1" applyAlignment="1">
      <alignment horizontal="center"/>
    </xf>
    <xf numFmtId="0" fontId="0" fillId="3" borderId="0" xfId="0" applyFill="1" applyAlignment="1">
      <alignment horizontal="center"/>
    </xf>
    <xf numFmtId="0" fontId="0" fillId="3" borderId="18" xfId="0" applyFill="1" applyBorder="1" applyAlignment="1">
      <alignment horizontal="center"/>
    </xf>
    <xf numFmtId="0" fontId="7" fillId="4" borderId="17" xfId="0" applyFont="1" applyFill="1" applyBorder="1" applyAlignment="1">
      <alignment horizontal="left" vertical="center"/>
    </xf>
    <xf numFmtId="0" fontId="7" fillId="4" borderId="0" xfId="0" applyFont="1" applyFill="1" applyAlignment="1">
      <alignment horizontal="left" vertical="center"/>
    </xf>
    <xf numFmtId="0" fontId="7" fillId="4" borderId="18" xfId="0" applyFont="1" applyFill="1" applyBorder="1" applyAlignment="1">
      <alignment horizontal="left" vertical="center"/>
    </xf>
    <xf numFmtId="0" fontId="8" fillId="5" borderId="17" xfId="0" applyFont="1" applyFill="1" applyBorder="1" applyAlignment="1">
      <alignment horizontal="left" vertical="center"/>
    </xf>
    <xf numFmtId="0" fontId="8" fillId="5" borderId="0" xfId="0" applyFont="1" applyFill="1" applyAlignment="1">
      <alignment horizontal="left" vertical="center"/>
    </xf>
    <xf numFmtId="0" fontId="8" fillId="5" borderId="18" xfId="0" applyFont="1" applyFill="1" applyBorder="1" applyAlignment="1">
      <alignment horizontal="left"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6" xfId="0" applyFont="1" applyFill="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0" fillId="0" borderId="14" xfId="0" applyBorder="1" applyAlignment="1">
      <alignment horizontal="center"/>
    </xf>
    <xf numFmtId="0" fontId="0" fillId="0" borderId="15" xfId="0" applyBorder="1" applyAlignment="1">
      <alignment horizontal="center"/>
    </xf>
    <xf numFmtId="0" fontId="0" fillId="0" borderId="0" xfId="0" applyAlignment="1">
      <alignment horizontal="center"/>
    </xf>
    <xf numFmtId="0" fontId="0" fillId="0" borderId="16" xfId="0" applyBorder="1" applyAlignment="1">
      <alignment horizontal="center"/>
    </xf>
    <xf numFmtId="0" fontId="19" fillId="0" borderId="2" xfId="0" applyFont="1" applyBorder="1" applyAlignment="1" applyProtection="1">
      <alignment horizontal="left" vertical="center"/>
      <protection locked="0"/>
    </xf>
    <xf numFmtId="0" fontId="19" fillId="0" borderId="3" xfId="0" applyFont="1" applyBorder="1" applyAlignment="1" applyProtection="1">
      <alignment horizontal="left" vertical="center"/>
      <protection locked="0"/>
    </xf>
    <xf numFmtId="0" fontId="19" fillId="0" borderId="4" xfId="0" applyFont="1" applyBorder="1" applyAlignment="1" applyProtection="1">
      <alignment horizontal="left" vertical="center"/>
      <protection locked="0"/>
    </xf>
    <xf numFmtId="0" fontId="10" fillId="0" borderId="37" xfId="0" applyFont="1" applyBorder="1" applyAlignment="1">
      <alignment wrapText="1"/>
    </xf>
    <xf numFmtId="0" fontId="10" fillId="0" borderId="35" xfId="0" applyFont="1" applyBorder="1" applyAlignment="1">
      <alignment wrapText="1"/>
    </xf>
    <xf numFmtId="0" fontId="10" fillId="0" borderId="31" xfId="0" applyFont="1" applyBorder="1" applyAlignment="1">
      <alignment wrapText="1"/>
    </xf>
    <xf numFmtId="0" fontId="12" fillId="0" borderId="21" xfId="0" applyFont="1" applyBorder="1" applyAlignment="1">
      <alignment horizontal="left" vertical="center" wrapText="1"/>
    </xf>
    <xf numFmtId="0" fontId="12" fillId="0" borderId="33" xfId="0" applyFont="1" applyBorder="1" applyAlignment="1">
      <alignment horizontal="left" vertical="center" wrapText="1"/>
    </xf>
    <xf numFmtId="0" fontId="19" fillId="0" borderId="2" xfId="0" applyFont="1" applyBorder="1" applyAlignment="1" applyProtection="1">
      <alignment horizontal="left" vertical="center" wrapText="1"/>
      <protection locked="0"/>
    </xf>
    <xf numFmtId="0" fontId="19" fillId="0" borderId="3" xfId="0" applyFont="1" applyBorder="1" applyAlignment="1" applyProtection="1">
      <alignment horizontal="left" vertical="center" wrapText="1"/>
      <protection locked="0"/>
    </xf>
    <xf numFmtId="0" fontId="19" fillId="0" borderId="4" xfId="0" applyFont="1" applyBorder="1" applyAlignment="1" applyProtection="1">
      <alignment horizontal="left" vertical="center" wrapText="1"/>
      <protection locked="0"/>
    </xf>
    <xf numFmtId="0" fontId="8" fillId="5" borderId="17" xfId="0" applyFont="1" applyFill="1" applyBorder="1" applyAlignment="1">
      <alignment horizontal="left" vertical="center" wrapText="1"/>
    </xf>
    <xf numFmtId="0" fontId="8" fillId="5" borderId="0" xfId="0" applyFont="1" applyFill="1" applyAlignment="1">
      <alignment horizontal="left" vertical="center" wrapText="1"/>
    </xf>
    <xf numFmtId="0" fontId="19" fillId="0" borderId="19" xfId="0" applyFont="1" applyBorder="1" applyAlignment="1" applyProtection="1">
      <alignment horizontal="left" vertical="center" wrapText="1"/>
      <protection locked="0"/>
    </xf>
    <xf numFmtId="0" fontId="19" fillId="0" borderId="20" xfId="0" applyFont="1" applyBorder="1" applyAlignment="1" applyProtection="1">
      <alignment horizontal="left" vertical="center" wrapText="1"/>
      <protection locked="0"/>
    </xf>
    <xf numFmtId="0" fontId="19" fillId="0" borderId="21" xfId="0" applyFont="1" applyBorder="1" applyAlignment="1" applyProtection="1">
      <alignment horizontal="left" vertical="center" wrapText="1"/>
      <protection locked="0"/>
    </xf>
    <xf numFmtId="0" fontId="26" fillId="0" borderId="2" xfId="0" applyFont="1" applyBorder="1" applyAlignment="1" applyProtection="1">
      <alignment horizontal="left" vertical="center" wrapText="1"/>
      <protection locked="0"/>
    </xf>
    <xf numFmtId="0" fontId="26" fillId="0" borderId="3" xfId="0" applyFont="1" applyBorder="1" applyAlignment="1" applyProtection="1">
      <alignment horizontal="left" vertical="center" wrapText="1"/>
      <protection locked="0"/>
    </xf>
    <xf numFmtId="0" fontId="26" fillId="0" borderId="4" xfId="0" applyFont="1" applyBorder="1" applyAlignment="1" applyProtection="1">
      <alignment horizontal="left" vertical="center" wrapText="1"/>
      <protection locked="0"/>
    </xf>
    <xf numFmtId="0" fontId="19" fillId="0" borderId="1" xfId="0" applyFont="1" applyBorder="1" applyAlignment="1" applyProtection="1">
      <alignment horizontal="left" vertical="center" wrapText="1"/>
      <protection locked="0"/>
    </xf>
    <xf numFmtId="0" fontId="19" fillId="0" borderId="15" xfId="0" applyFont="1" applyBorder="1" applyAlignment="1" applyProtection="1">
      <alignment horizontal="left" vertical="center" wrapText="1"/>
      <protection locked="0"/>
    </xf>
    <xf numFmtId="0" fontId="19" fillId="0" borderId="28" xfId="0" applyFont="1" applyBorder="1" applyAlignment="1" applyProtection="1">
      <alignment horizontal="left" vertical="center" wrapText="1"/>
      <protection locked="0"/>
    </xf>
    <xf numFmtId="0" fontId="19" fillId="0" borderId="9" xfId="0" applyFont="1" applyBorder="1" applyAlignment="1" applyProtection="1">
      <alignment horizontal="left" vertical="center" wrapText="1"/>
      <protection locked="0"/>
    </xf>
    <xf numFmtId="0" fontId="19" fillId="0" borderId="10" xfId="0" applyFont="1" applyBorder="1" applyAlignment="1" applyProtection="1">
      <alignment horizontal="left" vertical="center" wrapText="1"/>
      <protection locked="0"/>
    </xf>
    <xf numFmtId="0" fontId="19" fillId="0" borderId="11" xfId="0" applyFont="1" applyBorder="1" applyAlignment="1" applyProtection="1">
      <alignment horizontal="left" vertical="center" wrapText="1"/>
      <protection locked="0"/>
    </xf>
    <xf numFmtId="0" fontId="19" fillId="0" borderId="6" xfId="0" applyFont="1" applyBorder="1" applyAlignment="1" applyProtection="1">
      <alignment horizontal="left" vertical="center" wrapText="1"/>
      <protection locked="0"/>
    </xf>
    <xf numFmtId="39" fontId="25" fillId="0" borderId="30" xfId="1" applyNumberFormat="1" applyFont="1" applyFill="1" applyBorder="1" applyAlignment="1" applyProtection="1">
      <alignment horizontal="center" vertical="center" wrapText="1" readingOrder="1"/>
      <protection locked="0"/>
    </xf>
    <xf numFmtId="39" fontId="25" fillId="0" borderId="27" xfId="1" applyNumberFormat="1" applyFont="1" applyFill="1" applyBorder="1" applyAlignment="1" applyProtection="1">
      <alignment horizontal="center" vertical="center" wrapText="1" readingOrder="1"/>
      <protection locked="0"/>
    </xf>
    <xf numFmtId="10" fontId="11" fillId="7" borderId="30" xfId="2" applyNumberFormat="1" applyFont="1" applyFill="1" applyBorder="1" applyAlignment="1" applyProtection="1">
      <alignment horizontal="center" vertical="center" wrapText="1" readingOrder="1"/>
    </xf>
    <xf numFmtId="10" fontId="11" fillId="7" borderId="27" xfId="2" applyNumberFormat="1" applyFont="1" applyFill="1" applyBorder="1" applyAlignment="1" applyProtection="1">
      <alignment horizontal="center" vertical="center" wrapText="1" readingOrder="1"/>
    </xf>
    <xf numFmtId="0" fontId="15" fillId="8" borderId="30" xfId="0" applyFont="1" applyFill="1" applyBorder="1" applyAlignment="1">
      <alignment horizontal="center" vertical="center" wrapText="1" readingOrder="1"/>
    </xf>
    <xf numFmtId="0" fontId="11" fillId="6" borderId="27" xfId="0" applyFont="1" applyFill="1" applyBorder="1" applyAlignment="1">
      <alignment vertical="top" wrapText="1"/>
    </xf>
    <xf numFmtId="0" fontId="15" fillId="8" borderId="26" xfId="0" applyFont="1" applyFill="1" applyBorder="1" applyAlignment="1">
      <alignment horizontal="center" vertical="center" wrapText="1" readingOrder="1"/>
    </xf>
    <xf numFmtId="0" fontId="15" fillId="8" borderId="36" xfId="0" applyFont="1" applyFill="1" applyBorder="1" applyAlignment="1">
      <alignment horizontal="center" vertical="center" wrapText="1" readingOrder="1"/>
    </xf>
    <xf numFmtId="39" fontId="25" fillId="0" borderId="2" xfId="1" applyNumberFormat="1" applyFont="1" applyFill="1" applyBorder="1" applyAlignment="1" applyProtection="1">
      <alignment horizontal="center" vertical="center" wrapText="1" readingOrder="1"/>
      <protection locked="0"/>
    </xf>
    <xf numFmtId="39" fontId="25" fillId="0" borderId="3" xfId="1" applyNumberFormat="1" applyFont="1" applyFill="1" applyBorder="1" applyAlignment="1" applyProtection="1">
      <alignment horizontal="center" vertical="center" wrapText="1" readingOrder="1"/>
      <protection locked="0"/>
    </xf>
    <xf numFmtId="39" fontId="25" fillId="0" borderId="4" xfId="1" applyNumberFormat="1" applyFont="1" applyFill="1" applyBorder="1" applyAlignment="1" applyProtection="1">
      <alignment horizontal="center" vertical="center" wrapText="1" readingOrder="1"/>
      <protection locked="0"/>
    </xf>
    <xf numFmtId="39" fontId="11" fillId="0" borderId="2" xfId="1" applyNumberFormat="1" applyFont="1" applyFill="1" applyBorder="1" applyAlignment="1" applyProtection="1">
      <alignment horizontal="center" vertical="center" wrapText="1" readingOrder="1"/>
      <protection locked="0"/>
    </xf>
    <xf numFmtId="39" fontId="11" fillId="0" borderId="3" xfId="1" applyNumberFormat="1" applyFont="1" applyFill="1" applyBorder="1" applyAlignment="1" applyProtection="1">
      <alignment horizontal="center" vertical="center" wrapText="1" readingOrder="1"/>
      <protection locked="0"/>
    </xf>
    <xf numFmtId="39" fontId="11" fillId="0" borderId="4" xfId="1" applyNumberFormat="1" applyFont="1" applyFill="1" applyBorder="1" applyAlignment="1" applyProtection="1">
      <alignment horizontal="center" vertical="center" wrapText="1" readingOrder="1"/>
      <protection locked="0"/>
    </xf>
    <xf numFmtId="0" fontId="15" fillId="8" borderId="29" xfId="0" applyFont="1" applyFill="1" applyBorder="1" applyAlignment="1">
      <alignment horizontal="center" vertical="center" wrapText="1" readingOrder="1"/>
    </xf>
    <xf numFmtId="0" fontId="11" fillId="6" borderId="26" xfId="0" applyFont="1" applyFill="1" applyBorder="1" applyAlignment="1">
      <alignment vertical="top" wrapText="1"/>
    </xf>
    <xf numFmtId="0" fontId="14" fillId="6" borderId="2" xfId="0" applyFont="1" applyFill="1" applyBorder="1" applyAlignment="1">
      <alignment horizontal="center" vertical="center" wrapText="1" readingOrder="1"/>
    </xf>
    <xf numFmtId="0" fontId="14" fillId="6" borderId="4" xfId="0" applyFont="1" applyFill="1" applyBorder="1" applyAlignment="1">
      <alignment horizontal="center" vertical="center" wrapText="1" readingOrder="1"/>
    </xf>
    <xf numFmtId="0" fontId="14" fillId="6" borderId="3" xfId="0" applyFont="1" applyFill="1" applyBorder="1" applyAlignment="1">
      <alignment horizontal="center" vertical="center" wrapText="1" readingOrder="1"/>
    </xf>
    <xf numFmtId="0" fontId="19" fillId="0" borderId="2" xfId="0" applyFont="1" applyBorder="1" applyAlignment="1" applyProtection="1">
      <alignment horizontal="left" vertical="top" wrapText="1"/>
      <protection locked="0"/>
    </xf>
    <xf numFmtId="0" fontId="19" fillId="0" borderId="3" xfId="0" applyFont="1" applyBorder="1" applyAlignment="1" applyProtection="1">
      <alignment horizontal="left" vertical="top" wrapText="1"/>
      <protection locked="0"/>
    </xf>
    <xf numFmtId="0" fontId="19" fillId="0" borderId="4" xfId="0" applyFont="1" applyBorder="1" applyAlignment="1" applyProtection="1">
      <alignment horizontal="left" vertical="top" wrapText="1"/>
      <protection locked="0"/>
    </xf>
    <xf numFmtId="0" fontId="19" fillId="0" borderId="24" xfId="0" applyFont="1" applyBorder="1" applyAlignment="1" applyProtection="1">
      <alignment horizontal="center" vertical="center" wrapText="1"/>
      <protection locked="0"/>
    </xf>
    <xf numFmtId="0" fontId="19" fillId="0" borderId="0" xfId="0" applyFont="1" applyAlignment="1" applyProtection="1">
      <alignment horizontal="left" vertical="center"/>
      <protection locked="0"/>
    </xf>
    <xf numFmtId="0" fontId="19" fillId="0" borderId="18" xfId="0" applyFont="1" applyBorder="1" applyAlignment="1" applyProtection="1">
      <alignment horizontal="left" vertical="center"/>
      <protection locked="0"/>
    </xf>
  </cellXfs>
  <cellStyles count="3">
    <cellStyle name="Millares" xfId="1" builtinId="3"/>
    <cellStyle name="Normal" xfId="0" builtinId="0"/>
    <cellStyle name="Porcentaje" xfId="2" builtinId="5"/>
  </cellStyles>
  <dxfs count="12">
    <dxf>
      <font>
        <b val="0"/>
        <i val="0"/>
        <strike val="0"/>
        <condense val="0"/>
        <extend val="0"/>
        <outline val="0"/>
        <shadow val="0"/>
        <u val="none"/>
        <vertAlign val="baseline"/>
        <sz val="9"/>
        <color auto="1"/>
        <name val="Calibri"/>
        <scheme val="none"/>
      </font>
      <numFmt numFmtId="167" formatCode="[$-10409]0.00%"/>
      <fill>
        <patternFill patternType="none">
          <fgColor indexed="64"/>
          <bgColor auto="1"/>
        </patternFill>
      </fill>
      <alignment horizontal="center" vertical="center" textRotation="0" wrapText="1" indent="0" justifyLastLine="0" shrinkToFit="0" readingOrder="1"/>
      <border diagonalUp="0" diagonalDown="0" outline="0">
        <left style="medium">
          <color indexed="64"/>
        </left>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4" formatCode="0.00%"/>
      <fill>
        <patternFill patternType="none">
          <fgColor indexed="64"/>
          <bgColor auto="1"/>
        </patternFill>
      </fill>
      <alignment horizontal="center" vertical="center" textRotation="0" wrapText="1" indent="0" justifyLastLine="0" shrinkToFit="0" readingOrder="1"/>
      <border diagonalUp="0" diagonalDown="0" outline="0">
        <left style="thin">
          <color theme="0" tint="-0.34998626667073579"/>
        </left>
        <right style="medium">
          <color indexed="64"/>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medium">
          <color indexed="64"/>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outline="0">
        <left style="medium">
          <color indexed="64"/>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10"/>
        <color rgb="FF000000"/>
        <name val="Calibri"/>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outline="0">
        <left style="medium">
          <color indexed="64"/>
        </left>
        <right style="medium">
          <color indexed="64"/>
        </right>
        <top/>
        <bottom style="medium">
          <color indexed="64"/>
        </bottom>
      </border>
      <protection locked="0" hidden="0"/>
    </dxf>
    <dxf>
      <border outline="0">
        <right style="medium">
          <color indexed="64"/>
        </right>
      </border>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88477</xdr:colOff>
      <xdr:row>0</xdr:row>
      <xdr:rowOff>0</xdr:rowOff>
    </xdr:from>
    <xdr:ext cx="1322070" cy="793750"/>
    <xdr:pic>
      <xdr:nvPicPr>
        <xdr:cNvPr id="3" name="Imagen 2">
          <a:extLst>
            <a:ext uri="{FF2B5EF4-FFF2-40B4-BE49-F238E27FC236}">
              <a16:creationId xmlns:a16="http://schemas.microsoft.com/office/drawing/2014/main" id="{C98A8C8D-83DC-49CF-993B-AE19E4BF8865}"/>
            </a:ext>
          </a:extLst>
        </xdr:cNvPr>
        <xdr:cNvPicPr>
          <a:picLocks noChangeAspect="1"/>
        </xdr:cNvPicPr>
      </xdr:nvPicPr>
      <xdr:blipFill>
        <a:blip xmlns:r="http://schemas.openxmlformats.org/officeDocument/2006/relationships" r:embed="rId1"/>
        <a:stretch>
          <a:fillRect/>
        </a:stretch>
      </xdr:blipFill>
      <xdr:spPr>
        <a:xfrm>
          <a:off x="88477" y="0"/>
          <a:ext cx="1322070" cy="793750"/>
        </a:xfrm>
        <a:prstGeom prst="rect">
          <a:avLst/>
        </a:prstGeom>
      </xdr:spPr>
    </xdr:pic>
    <xdr:clientData/>
  </xdr:oneCellAnchor>
  <xdr:twoCellAnchor editAs="oneCell">
    <xdr:from>
      <xdr:col>1</xdr:col>
      <xdr:colOff>518583</xdr:colOff>
      <xdr:row>53</xdr:row>
      <xdr:rowOff>32342</xdr:rowOff>
    </xdr:from>
    <xdr:to>
      <xdr:col>6</xdr:col>
      <xdr:colOff>497416</xdr:colOff>
      <xdr:row>61</xdr:row>
      <xdr:rowOff>85259</xdr:rowOff>
    </xdr:to>
    <xdr:pic>
      <xdr:nvPicPr>
        <xdr:cNvPr id="2" name="Imagen 1">
          <a:extLst>
            <a:ext uri="{FF2B5EF4-FFF2-40B4-BE49-F238E27FC236}">
              <a16:creationId xmlns:a16="http://schemas.microsoft.com/office/drawing/2014/main" id="{07251990-6D1F-4BBF-B27C-6E9A1F9ABEBC}"/>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6536" r="9487" b="5536"/>
        <a:stretch/>
      </xdr:blipFill>
      <xdr:spPr bwMode="auto">
        <a:xfrm>
          <a:off x="2053166" y="21114342"/>
          <a:ext cx="4826000" cy="2000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nespaillat\Downloads\DEG-FORE013-Formulario-Informe-de-Evaluacion-Trimestral-de-Metas-Fisicas_28-marzo-2019%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ulario"/>
      <sheetName val="Historial de Cambios"/>
      <sheetName val="Validacion datos"/>
    </sheetNames>
    <sheetDataSet>
      <sheetData sheetId="0" refreshError="1"/>
      <sheetData sheetId="1" refreshError="1"/>
      <sheetData sheetId="2" refreshError="1">
        <row r="2">
          <cell r="A2">
            <v>1</v>
          </cell>
          <cell r="B2" t="str">
            <v>DESARROLLO INSTITUCIONAL</v>
          </cell>
        </row>
        <row r="3">
          <cell r="A3">
            <v>2</v>
          </cell>
          <cell r="B3" t="str">
            <v>DESARROLLO SOCIAL</v>
          </cell>
        </row>
        <row r="4">
          <cell r="A4">
            <v>3</v>
          </cell>
          <cell r="B4" t="str">
            <v>DESARROLLO PRODUCTIVO</v>
          </cell>
        </row>
        <row r="5">
          <cell r="A5">
            <v>4</v>
          </cell>
          <cell r="B5" t="str">
            <v>DESARROLLO SOSTENIBLE</v>
          </cell>
        </row>
        <row r="8">
          <cell r="A8">
            <v>1.1000000000000001</v>
          </cell>
          <cell r="B8" t="str">
            <v>Administración pública transparente, eficiente y orientada</v>
          </cell>
          <cell r="D8" t="str">
            <v>1.1.1</v>
          </cell>
          <cell r="E8" t="str">
            <v>Estructurar una administración pública eficiente que actúe con honestidad, transparencia y rendición de cuentas y se oriente a la obtención de resultados en beneficio de la sociedad y del desarrollo nacional y local</v>
          </cell>
        </row>
        <row r="9">
          <cell r="A9">
            <v>1.2</v>
          </cell>
          <cell r="B9" t="str">
            <v>Imperio de la ley y seguridad ciudadana</v>
          </cell>
          <cell r="D9" t="str">
            <v>1.1.2</v>
          </cell>
          <cell r="E9" t="str">
            <v>Impulsar el desarrollo local, provincial y regional, mediante el fortalecmimiento de las capacidades de planificación y gestión a los municipios, la participación de los actores sociales y la coordinación con otras instancias del Estado, a fin de potenciar los recursos locales y aprovechar las oportunidades de los mercados globales</v>
          </cell>
        </row>
        <row r="10">
          <cell r="A10">
            <v>1.3</v>
          </cell>
          <cell r="B10" t="str">
            <v>Democracia participativa y ciudadanía responsable</v>
          </cell>
          <cell r="D10" t="str">
            <v>1.2.1</v>
          </cell>
          <cell r="E10" t="str">
            <v>Fortalecer el respeto a la ley y sancionar su incumplimiento a través de un sistema de administración de justicia accesible a toda la población, eficiente en el despacho judicial y ágil en los procesos judiciales</v>
          </cell>
        </row>
        <row r="11">
          <cell r="A11">
            <v>1.4</v>
          </cell>
          <cell r="B11" t="str">
            <v>Seguridad y convivencia pacífica</v>
          </cell>
          <cell r="D11" t="str">
            <v>1.2.2</v>
          </cell>
          <cell r="E11" t="str">
            <v>Construir un clima de seguridad ciudadana basado en el combate a las múltiples causas que originan la delincuencia, la violencia en la convivencia social y el crimen organizado, mediante la articulación eficiente de las políticas de prevención, persecución y sanción</v>
          </cell>
        </row>
        <row r="12">
          <cell r="A12">
            <v>2.1</v>
          </cell>
          <cell r="B12" t="str">
            <v>Educación de calidad para todos y todas</v>
          </cell>
          <cell r="D12" t="str">
            <v>1.3.1</v>
          </cell>
          <cell r="E12" t="str">
            <v>Promover la calidad de la democracia, sus principios, instituciones y procedimientos, facilitando la participación institucional y organizada de la población y el ejercicio responsable de los derechos y deberes ciudadanos</v>
          </cell>
        </row>
        <row r="13">
          <cell r="A13">
            <v>2.2000000000000002</v>
          </cell>
          <cell r="B13" t="str">
            <v>Salud y seguridad social integral</v>
          </cell>
          <cell r="D13" t="str">
            <v>1.3.2</v>
          </cell>
          <cell r="E13" t="str">
            <v>Promover la consolidación del sistema electoral y de partidos políticos para garantizar la actuación responsable, democrática y transparente de los actores e instituciones del sistema político</v>
          </cell>
        </row>
        <row r="14">
          <cell r="A14">
            <v>2.2999999999999998</v>
          </cell>
          <cell r="B14" t="str">
            <v>Igualdad de derechos y oportunidades</v>
          </cell>
          <cell r="D14" t="str">
            <v>1.3.3</v>
          </cell>
          <cell r="E14" t="str">
            <v>Fortalecer las capacidades de control y fiscalización del Congreso Nacional para proteger los recursos públicos y asegurar su uso eficiente, eficaz y transparente</v>
          </cell>
        </row>
        <row r="15">
          <cell r="A15">
            <v>2.4</v>
          </cell>
          <cell r="B15" t="str">
            <v>Cohesión territorial</v>
          </cell>
          <cell r="D15" t="str">
            <v>1.4.1</v>
          </cell>
          <cell r="E15" t="str">
            <v>Garantizar la defensa de los intereses nacionales en los espacios terrestre, marítimo y aéreo</v>
          </cell>
        </row>
        <row r="16">
          <cell r="A16">
            <v>2.5</v>
          </cell>
          <cell r="B16" t="str">
            <v>Vivienda digna en entornos saludables</v>
          </cell>
          <cell r="D16" t="str">
            <v>1.4.2</v>
          </cell>
          <cell r="E16" t="str">
            <v>Consolidar las relaciones internacionales como instrumento de la promoción del desarrollo nacional, la convivencia pacífica, el desarrollo global, regional e insular sostenible y un orden internacional justo, en consonancia con los principios democráticos y el derecho internacional</v>
          </cell>
        </row>
        <row r="17">
          <cell r="A17">
            <v>2.6</v>
          </cell>
          <cell r="B17" t="str">
            <v>Cultura e identidad nacional en un mundo global</v>
          </cell>
          <cell r="D17" t="str">
            <v>2.1.1</v>
          </cell>
          <cell r="E17" t="str">
            <v>Implantar y garantizar un sistema educativo nacional de calidad</v>
          </cell>
        </row>
        <row r="18">
          <cell r="A18">
            <v>2.7</v>
          </cell>
          <cell r="B18" t="str">
            <v>Deportes y recreación física para el desarrollo humano</v>
          </cell>
          <cell r="D18" t="str">
            <v>2.1.2</v>
          </cell>
          <cell r="E18" t="str">
            <v>Universalizar la educación desde el nivel inicial hasta completar el nivel medio</v>
          </cell>
        </row>
        <row r="19">
          <cell r="A19">
            <v>3.1</v>
          </cell>
          <cell r="B19" t="str">
            <v>Economía articulada, innovadora y ambientalmente sostenible, con una estructura productiva que genera crecimiento alto y sostenido, con trabajo digno, que se inserta de forma competitiva en la economía global</v>
          </cell>
          <cell r="D19" t="str">
            <v>2.2.1</v>
          </cell>
          <cell r="E19" t="str">
            <v>Garantizar el derecho de la población al acceso a un modelo de atención integral, con calidad y calidez, que privilegie la promoción de la salud y la prevención de la enfermedad, mediante la consolidación del Sistema Nacional de Salud</v>
          </cell>
        </row>
        <row r="20">
          <cell r="A20">
            <v>3.2</v>
          </cell>
          <cell r="B20" t="str">
            <v>Energía confiable y ambientalmente sostenible</v>
          </cell>
          <cell r="D20" t="str">
            <v>2.2.2</v>
          </cell>
          <cell r="E20" t="str">
            <v>Universalizar el aseguramiento en salud para garantizar el acceso a servicios de salud y reducir el gasto de bolsillo</v>
          </cell>
        </row>
        <row r="21">
          <cell r="A21">
            <v>3.3</v>
          </cell>
          <cell r="B21" t="str">
            <v>Competitividad e innovavión en un ambiente favorable a la cooperación y la responsabilidad social</v>
          </cell>
          <cell r="D21" t="str">
            <v>2.2.3</v>
          </cell>
          <cell r="E21" t="str">
            <v>Garantizar un sistema universal, único y sostenible de Seguridad Social frente a los riesgos de vejez, discapacidad y sobrevivencia, integrando y transparentando los regímenes segmentados existentes, en conformidad con la ley 87-00</v>
          </cell>
        </row>
        <row r="22">
          <cell r="A22">
            <v>3.4</v>
          </cell>
          <cell r="B22" t="str">
            <v>Empleos suficientes y dignos</v>
          </cell>
          <cell r="D22" t="str">
            <v>2.3.1</v>
          </cell>
          <cell r="E22" t="str">
            <v>Construir una cultura de igualdad y equidad entre hombres y mujeres</v>
          </cell>
        </row>
        <row r="23">
          <cell r="A23">
            <v>3.5</v>
          </cell>
          <cell r="B23" t="str">
            <v>Estructura productiva sectorial y territorialmente adecuada, integrada competitivamente a la economía global y que aprovecha las oportunidades del mercado local.</v>
          </cell>
          <cell r="D23" t="str">
            <v>2.3.2</v>
          </cell>
          <cell r="E23" t="str">
            <v>Elevar el capital humano y social y las oportunidades enconómicas para la población en condiciones de pobreza, a fin de elvar su empleabilidad, capacidad de generación de ingresos y mejoría de las condiciones de vida.</v>
          </cell>
        </row>
        <row r="24">
          <cell r="A24">
            <v>4.0999999999999996</v>
          </cell>
          <cell r="B24" t="str">
            <v>Manejo sostenible del medio ambiente</v>
          </cell>
          <cell r="D24" t="str">
            <v>2.3.3</v>
          </cell>
          <cell r="E24" t="str">
            <v>Disminuir la pobreza mediante un efectivo y eficiente sistema de protección social, que tome en cuenta las necesidades y vulnerabilidades a lo largo del ciclo de vida</v>
          </cell>
        </row>
        <row r="25">
          <cell r="A25">
            <v>4.2</v>
          </cell>
          <cell r="B25" t="str">
            <v>Eficaz gestión de riesgos para minimizar pérdidas humanas, económicas y ambientales.</v>
          </cell>
          <cell r="D25" t="str">
            <v>2.3.4</v>
          </cell>
          <cell r="E25" t="str">
            <v>Proteger a los niños, niñas, adolescentes y jóvenes desde la primera infancia para propiciar su desarrollo integral e inclusión social</v>
          </cell>
        </row>
        <row r="26">
          <cell r="A26">
            <v>4.3</v>
          </cell>
          <cell r="B26" t="str">
            <v>Adecuada adaptación al cambio climático</v>
          </cell>
          <cell r="D26" t="str">
            <v>2.3.5</v>
          </cell>
          <cell r="E26" t="str">
            <v>Proteger a la población adulta mayor, en particular aquella en condiciones de vulnerabilidad, e impulsar su inclusión económica y social</v>
          </cell>
        </row>
        <row r="27">
          <cell r="D27" t="str">
            <v>2.3.6</v>
          </cell>
          <cell r="E27" t="str">
            <v>Proteger a las personas con discapacidad, en particular aquellas en condiciones de vulnerabilidad, e impulsar su inclusión económica y social</v>
          </cell>
        </row>
        <row r="28">
          <cell r="D28" t="str">
            <v>2.3.7</v>
          </cell>
          <cell r="E28" t="str">
            <v>Ordenar los flujos migratorios conforme a las necesidades del desarrollo nacional</v>
          </cell>
        </row>
        <row r="29">
          <cell r="D29" t="str">
            <v>2.3.8</v>
          </cell>
          <cell r="E29" t="str">
            <v>Promover y proteger los derechos de la población dominicana en el exterior y propiciar la conservación de su identidad nacional</v>
          </cell>
        </row>
        <row r="30">
          <cell r="D30" t="str">
            <v>2.4.1</v>
          </cell>
          <cell r="E30" t="str">
            <v>Integrar la dimensión de la cohesión territorial en el diseño y la gestión de las políticas públicas</v>
          </cell>
        </row>
        <row r="31">
          <cell r="D31" t="str">
            <v>2.4.2</v>
          </cell>
          <cell r="E31" t="str">
            <v>Reducir la disparidad urbano-rural e interregional en el acceso a servicios y oportunidades económicas, mediante la promoción de un desarrollo territorial ordenado e inclusivo</v>
          </cell>
        </row>
        <row r="32">
          <cell r="D32" t="str">
            <v>2.4.3</v>
          </cell>
          <cell r="E32" t="str">
            <v>Promover el desarrollo sostenible de la zona fronteriza</v>
          </cell>
        </row>
        <row r="33">
          <cell r="D33" t="str">
            <v>2.5.1</v>
          </cell>
          <cell r="E33" t="str">
            <v>Facilitar el acceso de la población a viviendas económicas, seguras y dignas, con seguridad jurídica y en asentamientos humanos sostenibles, socialmente integrados, que cumplan con los criterios de adecuada gestión de riesgos y accesibilidad universal para las personas con discapacidad físico motora</v>
          </cell>
        </row>
        <row r="34">
          <cell r="D34" t="str">
            <v>2.5.2</v>
          </cell>
          <cell r="E34" t="str">
            <v>Garantizar el acceso universal a servicios de agua potable y saneamiento, provistos con calidad y eficiencia</v>
          </cell>
        </row>
        <row r="35">
          <cell r="D35" t="str">
            <v>2.6.1</v>
          </cell>
          <cell r="E35" t="str">
            <v>Recuperar, promover y desarrollar los diferentes procesos y manifestaciones culturales que reafirman la identidad nacional, en un marco de participación, pluralidad, equidad de género y apertura al entorno regional y global</v>
          </cell>
        </row>
        <row r="36">
          <cell r="D36" t="str">
            <v>2.6.2</v>
          </cell>
          <cell r="E36" t="str">
            <v>Promover el desarrollo de la industria cultural</v>
          </cell>
        </row>
        <row r="37">
          <cell r="D37" t="str">
            <v>2.7.1</v>
          </cell>
          <cell r="E37" t="str">
            <v>Promover la cultura de práctica sistemática de actividades físicas y del deporte para elevar la calidad de vida</v>
          </cell>
        </row>
        <row r="38">
          <cell r="D38" t="str">
            <v>3.1.1</v>
          </cell>
          <cell r="E38" t="str">
            <v>Garantizar la sostenibilidad macroeconómica</v>
          </cell>
        </row>
        <row r="39">
          <cell r="D39" t="str">
            <v>3.1.2</v>
          </cell>
          <cell r="E39" t="str">
            <v>Consolidar una gestión de las finanzas públicas sostenible, que asigne los recursos en función de las prioridades del desarrollo nacional y propicie una distribución equitativa de la renta nacional</v>
          </cell>
        </row>
        <row r="40">
          <cell r="D40" t="str">
            <v>3.1.3</v>
          </cell>
          <cell r="E40" t="str">
            <v>Consolidar un sistema financiero eficiente, solvente y profundo que apoye la generación de ahorro y su canalización al desarrollo productivo</v>
          </cell>
        </row>
        <row r="41">
          <cell r="D41" t="str">
            <v>3.2.1</v>
          </cell>
          <cell r="E41" t="str">
            <v>Asegurar un suministro confiable de electricidad, a precios competitivos y en condiciones de sostenibilidad financiera y ambiental</v>
          </cell>
        </row>
        <row r="42">
          <cell r="D42" t="str">
            <v>3.2.2</v>
          </cell>
          <cell r="E42" t="str">
            <v>Garantizar un suministro de combustibles confiable, diversificado, a precios competitivos y en condiciones de sostenibilidad ambiental</v>
          </cell>
        </row>
        <row r="43">
          <cell r="D43" t="str">
            <v>3.3.1</v>
          </cell>
          <cell r="E43" t="str">
            <v>Desarrollar un entorno regulador que asegure un funcionamiento ordenado de los mercados y un clima de inversión y negocios pro-competitivo en un marco de responsabilidad social</v>
          </cell>
        </row>
        <row r="44">
          <cell r="D44" t="str">
            <v>3.3.2</v>
          </cell>
          <cell r="E44" t="str">
            <v>Consolidar el clima de paz laboral para apoyar la generación de empleo decente</v>
          </cell>
        </row>
        <row r="45">
          <cell r="D45" t="str">
            <v>3.3.3</v>
          </cell>
          <cell r="E45" t="str">
            <v>Consolidar un sistema de educación superior de calidad, que responda a las necesidades del desarrollo de la Nación</v>
          </cell>
        </row>
        <row r="46">
          <cell r="D46" t="str">
            <v>3.3.4</v>
          </cell>
          <cell r="E46" t="str">
            <v>Fortalecer el sistema nacional de ciencia, tecnoloíia e innovación para dea respuestas a las demandas económicas, sociales y culturales de la nación y propiciar la inserción en la sociedad y economía del conocimiento</v>
          </cell>
        </row>
        <row r="47">
          <cell r="D47" t="str">
            <v>3.3.5</v>
          </cell>
          <cell r="E47" t="str">
            <v>Lograr acceso universal y uso productivo de las tecnologías de la información y comunicación (TIC)</v>
          </cell>
        </row>
        <row r="48">
          <cell r="D48" t="str">
            <v>3.3.6</v>
          </cell>
          <cell r="E48" t="str">
            <v>Expandir la cobertura y mejorar la calidad y competitividad de la infraestructura y servicios de transporte, logística, orientándolos a la integración del territorio, al apoyo del desarrollo productivo a la inserción competitiva en los mercados internacionales.</v>
          </cell>
        </row>
        <row r="49">
          <cell r="D49" t="str">
            <v>3.3.7</v>
          </cell>
          <cell r="E49" t="str">
            <v>Convertir al país en un centro logístico regional, aprovechando sus ventajas de localización geográfica</v>
          </cell>
        </row>
        <row r="50">
          <cell r="D50" t="str">
            <v>3.4.1</v>
          </cell>
          <cell r="E50" t="str">
            <v>Propiciar mayores niveles de inversión, tanto nacional como extranjera, en actividades de alto valor agregado y capacidad de generación de empleo decente</v>
          </cell>
        </row>
        <row r="51">
          <cell r="D51" t="str">
            <v>3.4.2</v>
          </cell>
          <cell r="E51" t="str">
            <v>Consolidar el Sistema de Formación y Capacitación Continua para el Trabajo, a fin de acompañar al aparato productivo en su proceso de escalamiento de valor, facilitar la inserción en el mercado laboral y desarrollar capacidades emprendedoras</v>
          </cell>
        </row>
        <row r="52">
          <cell r="D52" t="str">
            <v>3.4.3</v>
          </cell>
          <cell r="E52" t="str">
            <v>Elevar la eficiencia, capacidad de inversión y productividad de las micro, pequeñas y medianas empresas (MIPYME).</v>
          </cell>
        </row>
        <row r="53">
          <cell r="D53" t="str">
            <v>3.5.1</v>
          </cell>
          <cell r="E53" t="str">
            <v>Impulsar el desarrollo exportador sobre la base de una inserción competitiva en los mercados internacionales</v>
          </cell>
        </row>
        <row r="54">
          <cell r="D54" t="str">
            <v>3.5.2</v>
          </cell>
          <cell r="E54" t="str">
            <v>Crear la infraestructura (física e institucional) de normalización, metrología, reglamentación técnica y acreditación, que garantice el cumplimiento de los requisitos de los mercados globales y un compromiso con la excelencia</v>
          </cell>
        </row>
        <row r="55">
          <cell r="D55" t="str">
            <v>3.5.3</v>
          </cell>
          <cell r="E55" t="str">
            <v>Elevar la productividad, competitividad y sostenibilidad ambiental y financiera de las cadenas agroproductivas, a fin de contribuir a la seguridad alimentaria, aprovechar el potencial exportador y generar empleo e ingresos para la población rural</v>
          </cell>
        </row>
        <row r="56">
          <cell r="D56" t="str">
            <v>3.5.4</v>
          </cell>
          <cell r="E56" t="str">
            <v>Desarrollar un sector manufacturero articulador del aparato productivo nacional, ambientalmente sostenible e integrado a los mercados globales con creciente escalamiento en las cadenas de valor</v>
          </cell>
        </row>
        <row r="57">
          <cell r="D57" t="str">
            <v>3.5.5</v>
          </cell>
          <cell r="E57" t="str">
            <v>Apoyar la competitividad, diversificación y sostenibilidad del sector turismo</v>
          </cell>
        </row>
        <row r="58">
          <cell r="D58" t="str">
            <v>3.5.6</v>
          </cell>
          <cell r="E58" t="str">
            <v>Consolidar un entorno adecuado que incentive la inversión para el desarrollo sostenible del sector minero</v>
          </cell>
        </row>
        <row r="59">
          <cell r="D59" t="str">
            <v>4.1.1</v>
          </cell>
          <cell r="E59" t="str">
            <v>Proteger y usar de forma sostenible los bienes y servicios de los ecosistemas, la bio-diversidad y el patrimonio natural de la nación, incluidos los recursos marinos</v>
          </cell>
        </row>
        <row r="60">
          <cell r="D60" t="str">
            <v>4.1.2</v>
          </cell>
          <cell r="E60" t="str">
            <v>Promover la producción y el consumo sostenibles</v>
          </cell>
        </row>
        <row r="61">
          <cell r="D61" t="str">
            <v>4.1.3</v>
          </cell>
          <cell r="E61" t="str">
            <v>Desarrollar una gestión integral de desechos, sustancias contaminantes y fuentes de contaminación</v>
          </cell>
        </row>
        <row r="62">
          <cell r="D62" t="str">
            <v>4.1.4</v>
          </cell>
          <cell r="E62" t="str">
            <v>Gestionar el recurso agua de manera eficiente y sostenible, para garantizar la seguridad hídrica</v>
          </cell>
        </row>
        <row r="63">
          <cell r="D63" t="str">
            <v>4.2.1</v>
          </cell>
          <cell r="E63" t="str">
            <v>Desarrollar un eficaz sistema nacional de gestión integral de riesgos, con activa participación de las comunidades y gobiernos locales, que minimice los daños y posibilite la recuperación rápida y sostenible de las áreas y poblaciones afectadas</v>
          </cell>
        </row>
        <row r="64">
          <cell r="D64" t="str">
            <v>4.3.1</v>
          </cell>
          <cell r="E64" t="str">
            <v>Reducir la vulnerabilidad, avanzar en la adaptación a los efectos del cambio climático y contribuir a la mitigación de sus causas</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28:J32" totalsRowShown="0" headerRowDxfId="11" dataDxfId="9" headerRowBorderDxfId="10" tableBorderDxfId="8" totalsRowBorderDxfId="7">
  <tableColumns count="10">
    <tableColumn id="1" xr3:uid="{00000000-0010-0000-0000-000001000000}" name="Producto"/>
    <tableColumn id="2" xr3:uid="{00000000-0010-0000-0000-000002000000}" name="Indicador" dataDxfId="6"/>
    <tableColumn id="3" xr3:uid="{00000000-0010-0000-0000-000003000000}" name="Física_x000a_(A)" dataDxfId="5"/>
    <tableColumn id="4" xr3:uid="{00000000-0010-0000-0000-000004000000}" name="Financiera_x000a_(B)" dataDxfId="4"/>
    <tableColumn id="9" xr3:uid="{00000000-0010-0000-0000-000009000000}" name="Física_x000a_(C)"/>
    <tableColumn id="10" xr3:uid="{00000000-0010-0000-0000-00000A000000}" name="Financiera_x000a_(D)" dataDxfId="3"/>
    <tableColumn id="5" xr3:uid="{00000000-0010-0000-0000-000005000000}" name="Física _x000a_(E)"/>
    <tableColumn id="6" xr3:uid="{00000000-0010-0000-0000-000006000000}" name="Financiera _x000a_ (F)" dataDxfId="2"/>
    <tableColumn id="7" xr3:uid="{00000000-0010-0000-0000-000007000000}" name="Física _x000a_(%)_x000a_ G=E/C" dataDxfId="1" dataCellStyle="Porcentaje">
      <calculatedColumnFormula>IF(G29&gt;0,G29/C29,0)</calculatedColumnFormula>
    </tableColumn>
    <tableColumn id="8" xr3:uid="{00000000-0010-0000-0000-000008000000}" name="Financiero _x000a_(%) _x000a_H=F/D" dataDxfId="0">
      <calculatedColumnFormula>+Tabla1[[#This Row],[Financiera 
 (F)]]/Tabla1[[#This Row],[Financiera
(D)]]</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O68"/>
  <sheetViews>
    <sheetView showGridLines="0" tabSelected="1" topLeftCell="A45" zoomScale="90" zoomScaleNormal="90" workbookViewId="0">
      <selection activeCell="Q4" sqref="Q4"/>
    </sheetView>
  </sheetViews>
  <sheetFormatPr baseColWidth="10" defaultRowHeight="15" x14ac:dyDescent="0.25"/>
  <cols>
    <col min="1" max="1" width="23" style="4" customWidth="1"/>
    <col min="2" max="2" width="23.5703125" style="4" customWidth="1"/>
    <col min="3" max="3" width="9.5703125" style="4" customWidth="1"/>
    <col min="4" max="4" width="17.28515625" style="4" customWidth="1"/>
    <col min="5" max="5" width="9.5703125" style="4" customWidth="1"/>
    <col min="6" max="6" width="12.7109375" style="4" customWidth="1"/>
    <col min="7" max="7" width="9.7109375" style="4" customWidth="1"/>
    <col min="8" max="8" width="12.7109375" style="4" customWidth="1"/>
    <col min="9" max="9" width="10.7109375" style="4" customWidth="1"/>
    <col min="10" max="10" width="10.140625" style="4" customWidth="1"/>
    <col min="12" max="12" width="0" hidden="1" customWidth="1"/>
    <col min="13" max="14" width="13.7109375" hidden="1" customWidth="1"/>
    <col min="15" max="16" width="0" hidden="1" customWidth="1"/>
  </cols>
  <sheetData>
    <row r="1" spans="1:23" ht="21.75" thickBot="1" x14ac:dyDescent="0.3">
      <c r="A1" s="30"/>
      <c r="B1" s="47" t="s">
        <v>88</v>
      </c>
      <c r="C1" s="48"/>
      <c r="D1" s="48"/>
      <c r="E1" s="48"/>
      <c r="F1" s="48"/>
      <c r="G1" s="48"/>
      <c r="H1" s="48"/>
      <c r="I1" s="48"/>
      <c r="J1" s="49"/>
    </row>
    <row r="2" spans="1:23" ht="24.75" thickBot="1" x14ac:dyDescent="0.3">
      <c r="A2" s="31"/>
      <c r="B2" s="50" t="s">
        <v>0</v>
      </c>
      <c r="C2" s="51"/>
      <c r="D2" s="50" t="s">
        <v>1</v>
      </c>
      <c r="E2" s="51"/>
      <c r="F2" s="51"/>
      <c r="G2" s="51"/>
      <c r="H2" s="52"/>
      <c r="I2" s="1" t="s">
        <v>2</v>
      </c>
      <c r="J2" s="2" t="s">
        <v>3</v>
      </c>
    </row>
    <row r="3" spans="1:23" ht="21.75" thickBot="1" x14ac:dyDescent="0.3">
      <c r="A3" s="32"/>
      <c r="B3" s="53" t="s">
        <v>4</v>
      </c>
      <c r="C3" s="54"/>
      <c r="D3" s="53" t="s">
        <v>74</v>
      </c>
      <c r="E3" s="54"/>
      <c r="F3" s="54"/>
      <c r="G3" s="54"/>
      <c r="H3" s="55"/>
      <c r="I3" s="5"/>
      <c r="J3" s="16"/>
    </row>
    <row r="4" spans="1:23" x14ac:dyDescent="0.25">
      <c r="A4" s="56"/>
      <c r="B4" s="57"/>
      <c r="C4" s="57"/>
      <c r="D4" s="58"/>
      <c r="E4" s="58"/>
      <c r="F4" s="58"/>
      <c r="G4" s="58"/>
      <c r="H4" s="58"/>
      <c r="I4" s="57"/>
      <c r="J4" s="59"/>
    </row>
    <row r="5" spans="1:23" ht="3" customHeight="1" x14ac:dyDescent="0.25">
      <c r="A5" s="38"/>
      <c r="B5" s="39"/>
      <c r="C5" s="39"/>
      <c r="D5" s="39"/>
      <c r="E5" s="39"/>
      <c r="F5" s="39"/>
      <c r="G5" s="39"/>
      <c r="H5" s="39"/>
      <c r="I5" s="39"/>
      <c r="J5" s="40"/>
    </row>
    <row r="6" spans="1:23" ht="15.75" x14ac:dyDescent="0.25">
      <c r="A6" s="41" t="s">
        <v>5</v>
      </c>
      <c r="B6" s="42"/>
      <c r="C6" s="42"/>
      <c r="D6" s="42"/>
      <c r="E6" s="42"/>
      <c r="F6" s="42"/>
      <c r="G6" s="42"/>
      <c r="H6" s="42"/>
      <c r="I6" s="42"/>
      <c r="J6" s="43"/>
    </row>
    <row r="7" spans="1:23" ht="16.5" thickBot="1" x14ac:dyDescent="0.3">
      <c r="A7" s="44" t="s">
        <v>6</v>
      </c>
      <c r="B7" s="45"/>
      <c r="C7" s="45"/>
      <c r="D7" s="45"/>
      <c r="E7" s="45"/>
      <c r="F7" s="45"/>
      <c r="G7" s="45"/>
      <c r="H7" s="45"/>
      <c r="I7" s="45"/>
      <c r="J7" s="46"/>
    </row>
    <row r="8" spans="1:23" ht="15" customHeight="1" thickBot="1" x14ac:dyDescent="0.3">
      <c r="A8" s="20" t="s">
        <v>7</v>
      </c>
      <c r="B8" s="60" t="s">
        <v>54</v>
      </c>
      <c r="C8" s="61"/>
      <c r="D8" s="61"/>
      <c r="E8" s="61"/>
      <c r="F8" s="61"/>
      <c r="G8" s="61"/>
      <c r="H8" s="61"/>
      <c r="I8" s="61"/>
      <c r="J8" s="62"/>
      <c r="K8" s="109"/>
      <c r="L8" s="109"/>
      <c r="M8" s="109"/>
      <c r="N8" s="109"/>
      <c r="O8" s="109"/>
      <c r="P8" s="109"/>
      <c r="Q8" s="109"/>
      <c r="R8" s="109"/>
      <c r="S8" s="110"/>
      <c r="T8" s="109"/>
      <c r="U8" s="109"/>
      <c r="V8" s="109"/>
      <c r="W8" s="109"/>
    </row>
    <row r="9" spans="1:23" ht="15" customHeight="1" thickBot="1" x14ac:dyDescent="0.3">
      <c r="A9" s="23" t="s">
        <v>36</v>
      </c>
      <c r="B9" s="60" t="s">
        <v>55</v>
      </c>
      <c r="C9" s="61"/>
      <c r="D9" s="61"/>
      <c r="E9" s="61"/>
      <c r="F9" s="61"/>
      <c r="G9" s="61"/>
      <c r="H9" s="61"/>
      <c r="I9" s="61"/>
      <c r="J9" s="62"/>
      <c r="K9" s="109"/>
      <c r="L9" s="109"/>
      <c r="M9" s="109"/>
      <c r="N9" s="109"/>
      <c r="O9" s="109"/>
      <c r="P9" s="109"/>
      <c r="Q9" s="109"/>
      <c r="R9" s="109"/>
      <c r="S9" s="110"/>
      <c r="T9" s="109"/>
      <c r="U9" s="109"/>
      <c r="V9" s="109"/>
      <c r="W9" s="109"/>
    </row>
    <row r="10" spans="1:23" ht="15" customHeight="1" thickBot="1" x14ac:dyDescent="0.3">
      <c r="A10" s="23" t="s">
        <v>37</v>
      </c>
      <c r="B10" s="60" t="s">
        <v>56</v>
      </c>
      <c r="C10" s="61"/>
      <c r="D10" s="61"/>
      <c r="E10" s="61"/>
      <c r="F10" s="61"/>
      <c r="G10" s="61"/>
      <c r="H10" s="61"/>
      <c r="I10" s="61"/>
      <c r="J10" s="62"/>
      <c r="K10" s="109"/>
      <c r="L10" s="109"/>
      <c r="M10" s="109"/>
      <c r="N10" s="109"/>
      <c r="O10" s="109"/>
      <c r="P10" s="109"/>
      <c r="Q10" s="109"/>
      <c r="R10" s="109"/>
      <c r="S10" s="110"/>
      <c r="T10" s="109"/>
      <c r="U10" s="109"/>
      <c r="V10" s="109"/>
      <c r="W10" s="109"/>
    </row>
    <row r="11" spans="1:23" ht="18" customHeight="1" thickBot="1" x14ac:dyDescent="0.3">
      <c r="A11" s="20" t="s">
        <v>8</v>
      </c>
      <c r="B11" s="60" t="s">
        <v>61</v>
      </c>
      <c r="C11" s="61"/>
      <c r="D11" s="61"/>
      <c r="E11" s="61"/>
      <c r="F11" s="61"/>
      <c r="G11" s="61"/>
      <c r="H11" s="61"/>
      <c r="I11" s="61"/>
      <c r="J11" s="62"/>
    </row>
    <row r="12" spans="1:23" ht="18.75" customHeight="1" thickBot="1" x14ac:dyDescent="0.3">
      <c r="A12" s="20" t="s">
        <v>9</v>
      </c>
      <c r="B12" s="60" t="s">
        <v>57</v>
      </c>
      <c r="C12" s="61"/>
      <c r="D12" s="61"/>
      <c r="E12" s="61"/>
      <c r="F12" s="61"/>
      <c r="G12" s="61"/>
      <c r="H12" s="61"/>
      <c r="I12" s="61"/>
      <c r="J12" s="62"/>
    </row>
    <row r="13" spans="1:23" ht="16.5" thickBot="1" x14ac:dyDescent="0.3">
      <c r="A13" s="41" t="s">
        <v>10</v>
      </c>
      <c r="B13" s="42"/>
      <c r="C13" s="42"/>
      <c r="D13" s="42"/>
      <c r="E13" s="42"/>
      <c r="F13" s="42"/>
      <c r="G13" s="42"/>
      <c r="H13" s="42"/>
      <c r="I13" s="42"/>
      <c r="J13" s="43"/>
    </row>
    <row r="14" spans="1:23" ht="20.25" customHeight="1" thickBot="1" x14ac:dyDescent="0.3">
      <c r="A14" s="3" t="s">
        <v>11</v>
      </c>
      <c r="B14" s="28">
        <v>3</v>
      </c>
      <c r="C14" s="63" t="str">
        <f>IFERROR(VLOOKUP(B14,'[1]Validacion datos'!A2:B5,2,FALSE),"")</f>
        <v>DESARROLLO PRODUCTIVO</v>
      </c>
      <c r="D14" s="64"/>
      <c r="E14" s="64"/>
      <c r="F14" s="64"/>
      <c r="G14" s="64"/>
      <c r="H14" s="64"/>
      <c r="I14" s="64"/>
      <c r="J14" s="65"/>
    </row>
    <row r="15" spans="1:23" ht="24" customHeight="1" thickBot="1" x14ac:dyDescent="0.3">
      <c r="A15" s="3" t="s">
        <v>12</v>
      </c>
      <c r="B15" s="29">
        <v>3.1</v>
      </c>
      <c r="C15" s="35" t="str">
        <f>IFERROR(VLOOKUP(B15,'[1]Validacion datos'!A8:B26,2,FALSE),"")</f>
        <v>Economía articulada, innovadora y ambientalmente sostenible, con una estructura productiva que genera crecimiento alto y sostenido, con trabajo digno, que se inserta de forma competitiva en la economía global</v>
      </c>
      <c r="D15" s="36"/>
      <c r="E15" s="36"/>
      <c r="F15" s="36"/>
      <c r="G15" s="36"/>
      <c r="H15" s="36"/>
      <c r="I15" s="36"/>
      <c r="J15" s="37"/>
    </row>
    <row r="16" spans="1:23" ht="22.5" customHeight="1" thickBot="1" x14ac:dyDescent="0.3">
      <c r="A16" s="3" t="s">
        <v>13</v>
      </c>
      <c r="B16" s="21" t="s">
        <v>62</v>
      </c>
      <c r="C16" s="66" t="str">
        <f>IFERROR(VLOOKUP(B16,'[1]Validacion datos'!D8:E64,2,FALSE),"")</f>
        <v>Consolidar una gestión de las finanzas públicas sostenible, que asigne los recursos en función de las prioridades del desarrollo nacional y propicie una distribución equitativa de la renta nacional</v>
      </c>
      <c r="D16" s="67"/>
      <c r="E16" s="67"/>
      <c r="F16" s="67"/>
      <c r="G16" s="67"/>
      <c r="H16" s="67"/>
      <c r="I16" s="67"/>
      <c r="J16" s="67"/>
    </row>
    <row r="17" spans="1:14" ht="16.5" thickBot="1" x14ac:dyDescent="0.3">
      <c r="A17" s="41" t="s">
        <v>14</v>
      </c>
      <c r="B17" s="42"/>
      <c r="C17" s="42"/>
      <c r="D17" s="42"/>
      <c r="E17" s="42"/>
      <c r="F17" s="42"/>
      <c r="G17" s="42"/>
      <c r="H17" s="42"/>
      <c r="I17" s="42"/>
      <c r="J17" s="43"/>
    </row>
    <row r="18" spans="1:14" ht="21" customHeight="1" thickBot="1" x14ac:dyDescent="0.3">
      <c r="A18" s="20" t="s">
        <v>15</v>
      </c>
      <c r="B18" s="68" t="s">
        <v>60</v>
      </c>
      <c r="C18" s="69"/>
      <c r="D18" s="69"/>
      <c r="E18" s="69"/>
      <c r="F18" s="69"/>
      <c r="G18" s="69"/>
      <c r="H18" s="69"/>
      <c r="I18" s="69"/>
      <c r="J18" s="70"/>
    </row>
    <row r="19" spans="1:14" ht="22.5" customHeight="1" thickBot="1" x14ac:dyDescent="0.3">
      <c r="A19" s="19" t="s">
        <v>16</v>
      </c>
      <c r="B19" s="68" t="s">
        <v>59</v>
      </c>
      <c r="C19" s="69"/>
      <c r="D19" s="69"/>
      <c r="E19" s="69"/>
      <c r="F19" s="69"/>
      <c r="G19" s="69"/>
      <c r="H19" s="69"/>
      <c r="I19" s="69"/>
      <c r="J19" s="70"/>
    </row>
    <row r="20" spans="1:14" ht="15.75" customHeight="1" thickBot="1" x14ac:dyDescent="0.3">
      <c r="A20" s="19" t="s">
        <v>17</v>
      </c>
      <c r="B20" s="68" t="s">
        <v>58</v>
      </c>
      <c r="C20" s="69"/>
      <c r="D20" s="69"/>
      <c r="E20" s="69"/>
      <c r="F20" s="69"/>
      <c r="G20" s="69"/>
      <c r="H20" s="69"/>
      <c r="I20" s="69"/>
      <c r="J20" s="70"/>
    </row>
    <row r="21" spans="1:14" ht="60" customHeight="1" thickBot="1" x14ac:dyDescent="0.3">
      <c r="A21" s="19" t="s">
        <v>38</v>
      </c>
      <c r="B21" s="76" t="s">
        <v>83</v>
      </c>
      <c r="C21" s="77"/>
      <c r="D21" s="77"/>
      <c r="E21" s="77"/>
      <c r="F21" s="77"/>
      <c r="G21" s="77"/>
      <c r="H21" s="77"/>
      <c r="I21" s="77"/>
      <c r="J21" s="78"/>
    </row>
    <row r="22" spans="1:14" ht="15.75" x14ac:dyDescent="0.25">
      <c r="A22" s="41" t="s">
        <v>18</v>
      </c>
      <c r="B22" s="42"/>
      <c r="C22" s="42"/>
      <c r="D22" s="42"/>
      <c r="E22" s="42"/>
      <c r="F22" s="42"/>
      <c r="G22" s="42"/>
      <c r="H22" s="42"/>
      <c r="I22" s="42"/>
      <c r="J22" s="43"/>
    </row>
    <row r="23" spans="1:14" ht="16.5" thickBot="1" x14ac:dyDescent="0.3">
      <c r="A23" s="44" t="s">
        <v>19</v>
      </c>
      <c r="B23" s="45"/>
      <c r="C23" s="45"/>
      <c r="D23" s="45"/>
      <c r="E23" s="45"/>
      <c r="F23" s="45"/>
      <c r="G23" s="45"/>
      <c r="H23" s="45"/>
      <c r="I23" s="45"/>
      <c r="J23" s="46"/>
    </row>
    <row r="24" spans="1:14" ht="15" customHeight="1" thickBot="1" x14ac:dyDescent="0.3">
      <c r="A24" s="102" t="s">
        <v>20</v>
      </c>
      <c r="B24" s="103"/>
      <c r="C24" s="102" t="s">
        <v>21</v>
      </c>
      <c r="D24" s="104"/>
      <c r="E24" s="103"/>
      <c r="F24" s="102" t="s">
        <v>22</v>
      </c>
      <c r="G24" s="104"/>
      <c r="H24" s="103"/>
      <c r="I24" s="102" t="s">
        <v>23</v>
      </c>
      <c r="J24" s="103"/>
    </row>
    <row r="25" spans="1:14" ht="16.5" thickBot="1" x14ac:dyDescent="0.3">
      <c r="A25" s="86">
        <v>491553431.30000001</v>
      </c>
      <c r="B25" s="87"/>
      <c r="C25" s="94">
        <v>496655820</v>
      </c>
      <c r="D25" s="95"/>
      <c r="E25" s="96"/>
      <c r="F25" s="97">
        <v>184781029.34999999</v>
      </c>
      <c r="G25" s="98"/>
      <c r="H25" s="99"/>
      <c r="I25" s="88">
        <f>+F25/C25</f>
        <v>0.37205046615581794</v>
      </c>
      <c r="J25" s="89"/>
      <c r="M25" s="8"/>
      <c r="N25" s="8"/>
    </row>
    <row r="26" spans="1:14" ht="16.5" thickBot="1" x14ac:dyDescent="0.3">
      <c r="A26" s="44" t="s">
        <v>24</v>
      </c>
      <c r="B26" s="45"/>
      <c r="C26" s="45"/>
      <c r="D26" s="45"/>
      <c r="E26" s="45"/>
      <c r="F26" s="45"/>
      <c r="G26" s="45"/>
      <c r="H26" s="45"/>
      <c r="I26" s="45"/>
      <c r="J26" s="46"/>
    </row>
    <row r="27" spans="1:14" ht="15.75" thickBot="1" x14ac:dyDescent="0.3">
      <c r="A27" s="90"/>
      <c r="B27" s="91"/>
      <c r="C27" s="90" t="s">
        <v>49</v>
      </c>
      <c r="D27" s="91"/>
      <c r="E27" s="100" t="s">
        <v>47</v>
      </c>
      <c r="F27" s="101"/>
      <c r="G27" s="92" t="s">
        <v>48</v>
      </c>
      <c r="H27" s="93"/>
      <c r="I27" s="90" t="s">
        <v>25</v>
      </c>
      <c r="J27" s="91"/>
    </row>
    <row r="28" spans="1:14" ht="39" thickBot="1" x14ac:dyDescent="0.3">
      <c r="A28" s="14" t="s">
        <v>26</v>
      </c>
      <c r="B28" s="14" t="s">
        <v>27</v>
      </c>
      <c r="C28" s="15" t="s">
        <v>39</v>
      </c>
      <c r="D28" s="14" t="s">
        <v>40</v>
      </c>
      <c r="E28" s="14" t="s">
        <v>41</v>
      </c>
      <c r="F28" s="24" t="s">
        <v>42</v>
      </c>
      <c r="G28" s="14" t="s">
        <v>43</v>
      </c>
      <c r="H28" s="14" t="s">
        <v>44</v>
      </c>
      <c r="I28" s="14" t="s">
        <v>45</v>
      </c>
      <c r="J28" s="14" t="s">
        <v>46</v>
      </c>
      <c r="L28" t="s">
        <v>75</v>
      </c>
      <c r="M28" t="s">
        <v>76</v>
      </c>
      <c r="N28" t="s">
        <v>77</v>
      </c>
    </row>
    <row r="29" spans="1:14" ht="77.25" customHeight="1" thickBot="1" x14ac:dyDescent="0.3">
      <c r="A29" s="6" t="s">
        <v>63</v>
      </c>
      <c r="B29" s="6" t="s">
        <v>50</v>
      </c>
      <c r="C29" s="10">
        <v>1</v>
      </c>
      <c r="D29" s="18">
        <v>23126037.48</v>
      </c>
      <c r="E29" s="10">
        <v>1</v>
      </c>
      <c r="F29" s="9">
        <v>4025822.86</v>
      </c>
      <c r="G29" s="10">
        <v>0.95</v>
      </c>
      <c r="H29" s="9">
        <v>4127625.42</v>
      </c>
      <c r="I29" s="25">
        <f>I30</f>
        <v>0.25531914893617019</v>
      </c>
      <c r="J29" s="26">
        <f>+Tabla1[[#This Row],[Financiera 
 (F)]]/Tabla1[[#This Row],[Financiera
(D)]]</f>
        <v>1.0252873918054108</v>
      </c>
      <c r="L29" s="8">
        <v>1124801.1399999999</v>
      </c>
      <c r="M29" s="8">
        <v>4627604.4400000004</v>
      </c>
      <c r="N29" s="8">
        <v>5391339.7800000003</v>
      </c>
    </row>
    <row r="30" spans="1:14" ht="52.5" customHeight="1" thickBot="1" x14ac:dyDescent="0.3">
      <c r="A30" s="7" t="s">
        <v>65</v>
      </c>
      <c r="B30" s="7" t="s">
        <v>51</v>
      </c>
      <c r="C30" s="11">
        <v>0.94</v>
      </c>
      <c r="D30" s="9">
        <v>14538864.23</v>
      </c>
      <c r="E30" s="10">
        <v>0.24</v>
      </c>
      <c r="F30" s="12">
        <v>2398860.89</v>
      </c>
      <c r="G30" s="11">
        <v>0.24</v>
      </c>
      <c r="H30" s="12">
        <v>1871441.9</v>
      </c>
      <c r="I30" s="27">
        <f t="shared" ref="I30:I32" si="0">IF(G30&gt;0,G30/C30,0)</f>
        <v>0.25531914893617019</v>
      </c>
      <c r="J30" s="26">
        <f>+Tabla1[[#This Row],[Financiera 
 (F)]]/Tabla1[[#This Row],[Financiera
(D)]]</f>
        <v>0.78013773445612333</v>
      </c>
      <c r="L30" s="8">
        <v>531311.97</v>
      </c>
      <c r="M30" s="8">
        <v>2147732.2000000002</v>
      </c>
      <c r="N30" s="8">
        <v>2588312.89</v>
      </c>
    </row>
    <row r="31" spans="1:14" ht="77.25" customHeight="1" thickBot="1" x14ac:dyDescent="0.3">
      <c r="A31" s="7" t="s">
        <v>67</v>
      </c>
      <c r="B31" s="7" t="s">
        <v>52</v>
      </c>
      <c r="C31" s="11">
        <v>1</v>
      </c>
      <c r="D31" s="12">
        <v>34515178.770000003</v>
      </c>
      <c r="E31" s="11">
        <v>0.25</v>
      </c>
      <c r="F31" s="12">
        <v>5515010.7999999998</v>
      </c>
      <c r="G31" s="11">
        <v>0.25</v>
      </c>
      <c r="H31" s="12">
        <v>5517575.1100000003</v>
      </c>
      <c r="I31" s="27">
        <f t="shared" si="0"/>
        <v>0.25</v>
      </c>
      <c r="J31" s="26">
        <f>+Tabla1[[#This Row],[Financiera 
 (F)]]/Tabla1[[#This Row],[Financiera
(D)]]</f>
        <v>1.0004649691710488</v>
      </c>
      <c r="L31" s="8">
        <v>1376352.42</v>
      </c>
      <c r="M31" s="8">
        <v>3788817.33</v>
      </c>
      <c r="N31" s="8">
        <v>4053588.91</v>
      </c>
    </row>
    <row r="32" spans="1:14" ht="63" customHeight="1" thickBot="1" x14ac:dyDescent="0.3">
      <c r="A32" s="7" t="s">
        <v>69</v>
      </c>
      <c r="B32" s="7" t="s">
        <v>53</v>
      </c>
      <c r="C32" s="11">
        <v>1</v>
      </c>
      <c r="D32" s="13">
        <v>70588726.780000001</v>
      </c>
      <c r="E32" s="11">
        <v>0.25</v>
      </c>
      <c r="F32" s="13">
        <v>15452228.039999999</v>
      </c>
      <c r="G32" s="11">
        <v>0.25</v>
      </c>
      <c r="H32" s="9">
        <v>5263844.2300000004</v>
      </c>
      <c r="I32" s="25">
        <f t="shared" si="0"/>
        <v>0.25</v>
      </c>
      <c r="J32" s="26">
        <f>+Tabla1[[#This Row],[Financiera 
 (F)]]/Tabla1[[#This Row],[Financiera
(D)]]</f>
        <v>0.34065276647315135</v>
      </c>
      <c r="L32" s="8">
        <v>7049152.9400000004</v>
      </c>
      <c r="M32" s="8">
        <v>7350364.3200000003</v>
      </c>
      <c r="N32" s="8">
        <v>7058574.7400000002</v>
      </c>
    </row>
    <row r="33" spans="1:41" ht="15.75" x14ac:dyDescent="0.25">
      <c r="A33" s="41" t="s">
        <v>28</v>
      </c>
      <c r="B33" s="42"/>
      <c r="C33" s="42"/>
      <c r="D33" s="42"/>
      <c r="E33" s="42"/>
      <c r="F33" s="42"/>
      <c r="G33" s="42"/>
      <c r="H33" s="42"/>
      <c r="I33" s="42"/>
      <c r="J33" s="43"/>
    </row>
    <row r="34" spans="1:41" ht="16.5" thickBot="1" x14ac:dyDescent="0.3">
      <c r="A34" s="44" t="s">
        <v>29</v>
      </c>
      <c r="B34" s="45"/>
      <c r="C34" s="45"/>
      <c r="D34" s="45"/>
      <c r="E34" s="45"/>
      <c r="F34" s="45"/>
      <c r="G34" s="45"/>
      <c r="H34" s="45"/>
      <c r="I34" s="45"/>
      <c r="J34" s="46"/>
    </row>
    <row r="35" spans="1:41" ht="17.25" customHeight="1" thickBot="1" x14ac:dyDescent="0.3">
      <c r="A35" s="22" t="s">
        <v>30</v>
      </c>
      <c r="B35" s="79" t="s">
        <v>78</v>
      </c>
      <c r="C35" s="80"/>
      <c r="D35" s="80"/>
      <c r="E35" s="80"/>
      <c r="F35" s="80"/>
      <c r="G35" s="80"/>
      <c r="H35" s="80"/>
      <c r="I35" s="80"/>
      <c r="J35" s="81"/>
    </row>
    <row r="36" spans="1:41" ht="30.75" thickBot="1" x14ac:dyDescent="0.3">
      <c r="A36" s="22" t="s">
        <v>31</v>
      </c>
      <c r="B36" s="82" t="s">
        <v>64</v>
      </c>
      <c r="C36" s="83"/>
      <c r="D36" s="83"/>
      <c r="E36" s="83"/>
      <c r="F36" s="83"/>
      <c r="G36" s="83"/>
      <c r="H36" s="83"/>
      <c r="I36" s="83"/>
      <c r="J36" s="84"/>
    </row>
    <row r="37" spans="1:41" ht="53.25" customHeight="1" thickBot="1" x14ac:dyDescent="0.3">
      <c r="A37" s="22" t="s">
        <v>32</v>
      </c>
      <c r="B37" s="68" t="s">
        <v>71</v>
      </c>
      <c r="C37" s="69"/>
      <c r="D37" s="69"/>
      <c r="E37" s="69"/>
      <c r="F37" s="69"/>
      <c r="G37" s="69"/>
      <c r="H37" s="69"/>
      <c r="I37" s="69"/>
      <c r="J37" s="70"/>
    </row>
    <row r="38" spans="1:41" ht="42" customHeight="1" thickBot="1" x14ac:dyDescent="0.3">
      <c r="A38" s="22" t="s">
        <v>33</v>
      </c>
      <c r="B38" s="105" t="s">
        <v>84</v>
      </c>
      <c r="C38" s="106"/>
      <c r="D38" s="106"/>
      <c r="E38" s="106"/>
      <c r="F38" s="106"/>
      <c r="G38" s="106"/>
      <c r="H38" s="106"/>
      <c r="I38" s="106"/>
      <c r="J38" s="107"/>
    </row>
    <row r="39" spans="1:41" ht="19.5" customHeight="1" thickBot="1" x14ac:dyDescent="0.3">
      <c r="A39" s="22" t="s">
        <v>30</v>
      </c>
      <c r="B39" s="79" t="s">
        <v>79</v>
      </c>
      <c r="C39" s="80"/>
      <c r="D39" s="80"/>
      <c r="E39" s="80"/>
      <c r="F39" s="80"/>
      <c r="G39" s="80"/>
      <c r="H39" s="80"/>
      <c r="I39" s="80"/>
      <c r="J39" s="81"/>
    </row>
    <row r="40" spans="1:41" ht="30.75" thickBot="1" x14ac:dyDescent="0.3">
      <c r="A40" s="22" t="s">
        <v>31</v>
      </c>
      <c r="B40" s="82" t="s">
        <v>66</v>
      </c>
      <c r="C40" s="83"/>
      <c r="D40" s="83"/>
      <c r="E40" s="83"/>
      <c r="F40" s="83"/>
      <c r="G40" s="83"/>
      <c r="H40" s="83"/>
      <c r="I40" s="83"/>
      <c r="J40" s="84"/>
    </row>
    <row r="41" spans="1:41" ht="55.5" customHeight="1" thickBot="1" x14ac:dyDescent="0.3">
      <c r="A41" s="22" t="s">
        <v>32</v>
      </c>
      <c r="B41" s="33" t="s">
        <v>86</v>
      </c>
      <c r="C41" s="33"/>
      <c r="D41" s="33"/>
      <c r="E41" s="33"/>
      <c r="F41" s="33"/>
      <c r="G41" s="33"/>
      <c r="H41" s="33"/>
      <c r="I41" s="33"/>
      <c r="J41" s="85"/>
      <c r="K41" s="33"/>
      <c r="L41" s="33"/>
      <c r="M41" s="33"/>
      <c r="N41" s="33"/>
      <c r="O41" s="33"/>
      <c r="P41" s="33"/>
      <c r="Q41" s="33"/>
      <c r="R41" s="33"/>
      <c r="S41" s="33"/>
      <c r="T41" s="33"/>
      <c r="U41" s="33"/>
      <c r="V41" s="33"/>
      <c r="W41" s="33"/>
      <c r="X41" s="33"/>
      <c r="Y41" s="33"/>
      <c r="Z41" s="33"/>
      <c r="AA41" s="33"/>
      <c r="AB41" s="33"/>
      <c r="AC41" s="33"/>
      <c r="AD41" s="33"/>
      <c r="AE41" s="33"/>
      <c r="AF41" s="33"/>
      <c r="AG41" s="33"/>
      <c r="AH41" s="33"/>
      <c r="AI41" s="33"/>
      <c r="AJ41" s="33"/>
      <c r="AK41" s="34"/>
      <c r="AL41" s="33"/>
      <c r="AM41" s="33"/>
      <c r="AN41" s="33"/>
      <c r="AO41" s="33"/>
    </row>
    <row r="42" spans="1:41" ht="79.5" customHeight="1" thickBot="1" x14ac:dyDescent="0.3">
      <c r="A42" s="22" t="s">
        <v>33</v>
      </c>
      <c r="B42" s="68" t="s">
        <v>87</v>
      </c>
      <c r="C42" s="69"/>
      <c r="D42" s="69"/>
      <c r="E42" s="69"/>
      <c r="F42" s="69"/>
      <c r="G42" s="69"/>
      <c r="H42" s="69"/>
      <c r="I42" s="69"/>
      <c r="J42" s="70"/>
    </row>
    <row r="43" spans="1:41" ht="17.25" customHeight="1" thickBot="1" x14ac:dyDescent="0.3">
      <c r="A43" s="22" t="s">
        <v>30</v>
      </c>
      <c r="B43" s="68" t="s">
        <v>80</v>
      </c>
      <c r="C43" s="69"/>
      <c r="D43" s="69"/>
      <c r="E43" s="69"/>
      <c r="F43" s="69"/>
      <c r="G43" s="69"/>
      <c r="H43" s="69"/>
      <c r="I43" s="69"/>
      <c r="J43" s="70"/>
    </row>
    <row r="44" spans="1:41" ht="30.75" thickBot="1" x14ac:dyDescent="0.3">
      <c r="A44" s="22" t="s">
        <v>31</v>
      </c>
      <c r="B44" s="33" t="s">
        <v>68</v>
      </c>
      <c r="C44" s="33"/>
      <c r="D44" s="33"/>
      <c r="E44" s="33"/>
      <c r="F44" s="33"/>
      <c r="G44" s="33"/>
      <c r="H44" s="33"/>
      <c r="I44" s="33"/>
      <c r="J44" s="85"/>
    </row>
    <row r="45" spans="1:41" ht="70.5" customHeight="1" thickBot="1" x14ac:dyDescent="0.3">
      <c r="A45" s="22" t="s">
        <v>32</v>
      </c>
      <c r="B45" s="68" t="s">
        <v>72</v>
      </c>
      <c r="C45" s="69"/>
      <c r="D45" s="69"/>
      <c r="E45" s="69"/>
      <c r="F45" s="69"/>
      <c r="G45" s="69"/>
      <c r="H45" s="69"/>
      <c r="I45" s="69"/>
      <c r="J45" s="70"/>
      <c r="K45" s="33"/>
      <c r="L45" s="33"/>
      <c r="M45" s="33"/>
      <c r="N45" s="33"/>
      <c r="O45" s="33"/>
      <c r="P45" s="33"/>
      <c r="Q45" s="33"/>
      <c r="R45" s="33"/>
      <c r="S45" s="33"/>
      <c r="T45" s="33"/>
      <c r="U45" s="33"/>
      <c r="V45" s="33"/>
      <c r="W45" s="33"/>
      <c r="X45" s="33"/>
      <c r="Y45" s="33"/>
      <c r="Z45" s="33"/>
      <c r="AA45" s="33"/>
      <c r="AB45" s="33"/>
      <c r="AC45" s="33"/>
      <c r="AD45" s="33"/>
      <c r="AE45" s="33"/>
      <c r="AF45" s="33"/>
      <c r="AG45" s="33"/>
      <c r="AH45" s="33"/>
      <c r="AI45" s="33"/>
      <c r="AJ45" s="33"/>
      <c r="AK45" s="34"/>
      <c r="AL45" s="33"/>
      <c r="AM45" s="33"/>
      <c r="AN45" s="33"/>
      <c r="AO45" s="33"/>
    </row>
    <row r="46" spans="1:41" ht="30.75" thickBot="1" x14ac:dyDescent="0.3">
      <c r="A46" s="22" t="s">
        <v>33</v>
      </c>
      <c r="B46" s="68" t="s">
        <v>73</v>
      </c>
      <c r="C46" s="69"/>
      <c r="D46" s="69"/>
      <c r="E46" s="69"/>
      <c r="F46" s="69"/>
      <c r="G46" s="69"/>
      <c r="H46" s="69"/>
      <c r="I46" s="69"/>
      <c r="J46" s="70"/>
    </row>
    <row r="47" spans="1:41" ht="15.75" thickBot="1" x14ac:dyDescent="0.3">
      <c r="A47" s="22" t="s">
        <v>30</v>
      </c>
      <c r="B47" s="33" t="s">
        <v>81</v>
      </c>
      <c r="C47" s="33"/>
      <c r="D47" s="33"/>
      <c r="E47" s="33"/>
      <c r="F47" s="33"/>
      <c r="G47" s="33"/>
      <c r="H47" s="33"/>
      <c r="I47" s="33"/>
      <c r="J47" s="85"/>
    </row>
    <row r="48" spans="1:41" ht="30.75" thickBot="1" x14ac:dyDescent="0.3">
      <c r="A48" s="22" t="s">
        <v>31</v>
      </c>
      <c r="B48" s="68" t="s">
        <v>70</v>
      </c>
      <c r="C48" s="69"/>
      <c r="D48" s="69"/>
      <c r="E48" s="69"/>
      <c r="F48" s="69"/>
      <c r="G48" s="69"/>
      <c r="H48" s="69"/>
      <c r="I48" s="69"/>
      <c r="J48" s="70"/>
    </row>
    <row r="49" spans="1:41" ht="85.5" customHeight="1" thickBot="1" x14ac:dyDescent="0.3">
      <c r="A49" s="22" t="s">
        <v>32</v>
      </c>
      <c r="B49" s="68" t="s">
        <v>82</v>
      </c>
      <c r="C49" s="69"/>
      <c r="D49" s="69"/>
      <c r="E49" s="69"/>
      <c r="F49" s="69"/>
      <c r="G49" s="69"/>
      <c r="H49" s="69"/>
      <c r="I49" s="69"/>
      <c r="J49" s="70"/>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4"/>
      <c r="AL49" s="33"/>
      <c r="AM49" s="33"/>
      <c r="AN49" s="33"/>
      <c r="AO49" s="33"/>
    </row>
    <row r="50" spans="1:41" ht="179.25" customHeight="1" thickBot="1" x14ac:dyDescent="0.3">
      <c r="A50" s="22" t="s">
        <v>33</v>
      </c>
      <c r="B50" s="76" t="s">
        <v>85</v>
      </c>
      <c r="C50" s="77"/>
      <c r="D50" s="77"/>
      <c r="E50" s="77"/>
      <c r="F50" s="77"/>
      <c r="G50" s="77"/>
      <c r="H50" s="77"/>
      <c r="I50" s="77"/>
      <c r="J50" s="78"/>
    </row>
    <row r="51" spans="1:41" ht="15.75" x14ac:dyDescent="0.25">
      <c r="A51" s="41" t="s">
        <v>34</v>
      </c>
      <c r="B51" s="42"/>
      <c r="C51" s="42"/>
      <c r="D51" s="42"/>
      <c r="E51" s="42"/>
      <c r="F51" s="42"/>
      <c r="G51" s="42"/>
      <c r="H51" s="42"/>
      <c r="I51" s="42"/>
      <c r="J51" s="42"/>
    </row>
    <row r="52" spans="1:41" ht="15.75" x14ac:dyDescent="0.25">
      <c r="A52" s="71" t="s">
        <v>35</v>
      </c>
      <c r="B52" s="72"/>
      <c r="C52" s="72"/>
      <c r="D52" s="72"/>
      <c r="E52" s="72"/>
      <c r="F52" s="72"/>
      <c r="G52" s="72"/>
      <c r="H52" s="72"/>
      <c r="I52" s="72"/>
      <c r="J52" s="72"/>
    </row>
    <row r="53" spans="1:41" ht="27.75" customHeight="1" x14ac:dyDescent="0.25">
      <c r="A53" s="73"/>
      <c r="B53" s="74"/>
      <c r="C53" s="74"/>
      <c r="D53" s="74"/>
      <c r="E53" s="74"/>
      <c r="F53" s="74"/>
      <c r="G53" s="74"/>
      <c r="H53" s="74"/>
      <c r="I53" s="74"/>
      <c r="J53" s="75"/>
    </row>
    <row r="54" spans="1:41" ht="27.75" customHeight="1" x14ac:dyDescent="0.25">
      <c r="A54" s="108"/>
      <c r="B54" s="108"/>
      <c r="C54" s="108"/>
      <c r="D54" s="108"/>
      <c r="E54" s="108"/>
      <c r="F54" s="108"/>
      <c r="G54" s="108"/>
      <c r="H54" s="108"/>
      <c r="I54" s="108"/>
      <c r="J54" s="108"/>
    </row>
    <row r="55" spans="1:41" ht="30.75" customHeight="1" x14ac:dyDescent="0.25">
      <c r="A55" s="17"/>
      <c r="B55" s="17"/>
      <c r="C55" s="17"/>
      <c r="D55" s="17"/>
      <c r="E55" s="17"/>
      <c r="F55" s="17"/>
      <c r="G55" s="17"/>
      <c r="H55" s="17"/>
      <c r="I55" s="17"/>
      <c r="J55" s="17"/>
    </row>
    <row r="56" spans="1:41" ht="15.75" x14ac:dyDescent="0.25">
      <c r="A56" s="17"/>
      <c r="B56" s="17"/>
      <c r="C56" s="17"/>
      <c r="D56" s="17"/>
      <c r="E56" s="17"/>
      <c r="F56" s="17"/>
      <c r="G56" s="17"/>
      <c r="H56" s="17"/>
      <c r="I56" s="17"/>
      <c r="J56" s="17"/>
    </row>
    <row r="57" spans="1:41" ht="15.75" x14ac:dyDescent="0.25">
      <c r="A57" s="17"/>
      <c r="B57" s="17"/>
      <c r="C57" s="17"/>
      <c r="D57" s="17"/>
      <c r="E57" s="17"/>
      <c r="F57" s="17"/>
      <c r="G57" s="17"/>
      <c r="H57" s="17"/>
      <c r="I57" s="17"/>
      <c r="J57" s="17"/>
    </row>
    <row r="58" spans="1:41" ht="15.75" x14ac:dyDescent="0.25">
      <c r="A58" s="17"/>
      <c r="B58" s="17"/>
      <c r="C58" s="17"/>
      <c r="D58" s="17"/>
      <c r="E58" s="17"/>
      <c r="F58" s="17"/>
      <c r="G58" s="17"/>
      <c r="H58" s="17"/>
      <c r="I58" s="17"/>
      <c r="J58" s="17"/>
    </row>
    <row r="59" spans="1:41" ht="15.75" x14ac:dyDescent="0.25">
      <c r="A59" s="17"/>
      <c r="B59" s="17"/>
      <c r="C59" s="17"/>
      <c r="D59" s="17"/>
      <c r="E59" s="17"/>
      <c r="F59" s="17"/>
      <c r="G59" s="17"/>
      <c r="H59" s="17"/>
      <c r="I59" s="17"/>
      <c r="J59" s="17"/>
    </row>
    <row r="60" spans="1:41" ht="15.75" x14ac:dyDescent="0.25">
      <c r="A60" s="17"/>
      <c r="B60" s="17"/>
      <c r="C60" s="17"/>
      <c r="D60" s="17"/>
      <c r="E60" s="17"/>
      <c r="F60" s="17"/>
      <c r="G60" s="17"/>
      <c r="H60" s="17"/>
      <c r="I60" s="17"/>
      <c r="J60" s="17"/>
    </row>
    <row r="61" spans="1:41" ht="15.75" x14ac:dyDescent="0.25">
      <c r="A61" s="17"/>
      <c r="B61" s="17"/>
      <c r="C61" s="17"/>
      <c r="D61" s="17"/>
      <c r="E61" s="17"/>
      <c r="F61" s="17"/>
      <c r="G61" s="17"/>
      <c r="H61" s="17"/>
      <c r="I61" s="17"/>
      <c r="J61" s="17"/>
    </row>
    <row r="62" spans="1:41" ht="15.75" x14ac:dyDescent="0.25">
      <c r="A62" s="17"/>
      <c r="B62" s="17"/>
      <c r="C62" s="17"/>
      <c r="D62" s="17"/>
      <c r="E62" s="17"/>
      <c r="F62" s="17"/>
      <c r="G62" s="17"/>
      <c r="H62" s="17"/>
      <c r="I62" s="17"/>
      <c r="J62" s="17"/>
    </row>
    <row r="63" spans="1:41" ht="15.75" x14ac:dyDescent="0.25">
      <c r="A63" s="17"/>
      <c r="B63" s="17"/>
      <c r="C63" s="17"/>
      <c r="D63" s="17"/>
      <c r="E63" s="17"/>
      <c r="F63" s="17"/>
      <c r="G63" s="17"/>
      <c r="H63" s="17"/>
      <c r="I63" s="17"/>
      <c r="J63" s="17"/>
    </row>
    <row r="64" spans="1:41" ht="15.75" x14ac:dyDescent="0.25">
      <c r="A64" s="17"/>
      <c r="B64" s="17"/>
      <c r="C64" s="17"/>
      <c r="D64" s="17"/>
      <c r="E64" s="17"/>
      <c r="F64" s="17"/>
      <c r="G64" s="17"/>
      <c r="H64" s="17"/>
      <c r="I64" s="17"/>
      <c r="J64" s="17"/>
    </row>
    <row r="65" spans="1:10" ht="15.75" x14ac:dyDescent="0.25">
      <c r="A65" s="17"/>
      <c r="B65" s="17"/>
      <c r="C65" s="17"/>
      <c r="D65" s="17"/>
      <c r="E65" s="17"/>
      <c r="F65" s="17"/>
      <c r="G65" s="17"/>
      <c r="H65" s="17"/>
      <c r="I65" s="17"/>
      <c r="J65" s="17"/>
    </row>
    <row r="66" spans="1:10" ht="15.75" x14ac:dyDescent="0.25">
      <c r="A66" s="17"/>
      <c r="B66" s="17"/>
      <c r="C66" s="17"/>
      <c r="D66" s="17"/>
      <c r="E66" s="17"/>
      <c r="F66" s="17"/>
      <c r="G66" s="17"/>
      <c r="H66" s="17"/>
      <c r="I66" s="17"/>
      <c r="J66" s="17"/>
    </row>
    <row r="67" spans="1:10" ht="15.75" x14ac:dyDescent="0.25">
      <c r="A67" s="17"/>
      <c r="B67" s="17"/>
      <c r="C67" s="17"/>
      <c r="D67" s="17"/>
      <c r="E67" s="17"/>
      <c r="F67" s="17"/>
      <c r="G67" s="17"/>
      <c r="H67" s="17"/>
      <c r="I67" s="17"/>
      <c r="J67" s="17"/>
    </row>
    <row r="68" spans="1:10" ht="15.75" x14ac:dyDescent="0.25">
      <c r="A68" s="17"/>
      <c r="B68" s="17"/>
      <c r="C68" s="17"/>
      <c r="D68" s="17"/>
      <c r="E68" s="17"/>
      <c r="F68" s="17"/>
      <c r="G68" s="17"/>
      <c r="H68" s="17"/>
      <c r="I68" s="17"/>
      <c r="J68" s="17"/>
    </row>
  </sheetData>
  <protectedRanges>
    <protectedRange sqref="B21" name="III. Construcción"/>
  </protectedRanges>
  <mergeCells count="79">
    <mergeCell ref="A54:J54"/>
    <mergeCell ref="K10:S10"/>
    <mergeCell ref="T10:W10"/>
    <mergeCell ref="B8:J8"/>
    <mergeCell ref="K8:S8"/>
    <mergeCell ref="T8:W8"/>
    <mergeCell ref="B9:J9"/>
    <mergeCell ref="K9:S9"/>
    <mergeCell ref="T9:W9"/>
    <mergeCell ref="B50:J50"/>
    <mergeCell ref="B43:J43"/>
    <mergeCell ref="B44:J44"/>
    <mergeCell ref="B45:J45"/>
    <mergeCell ref="B46:J46"/>
    <mergeCell ref="B47:J47"/>
    <mergeCell ref="B48:J48"/>
    <mergeCell ref="B49:J49"/>
    <mergeCell ref="B35:J35"/>
    <mergeCell ref="B36:J36"/>
    <mergeCell ref="B37:J37"/>
    <mergeCell ref="B38:J38"/>
    <mergeCell ref="C25:E25"/>
    <mergeCell ref="F25:H25"/>
    <mergeCell ref="E27:F27"/>
    <mergeCell ref="A22:J22"/>
    <mergeCell ref="A23:J23"/>
    <mergeCell ref="A24:B24"/>
    <mergeCell ref="I24:J24"/>
    <mergeCell ref="C24:E24"/>
    <mergeCell ref="F24:H24"/>
    <mergeCell ref="A27:B27"/>
    <mergeCell ref="A51:J51"/>
    <mergeCell ref="A52:J52"/>
    <mergeCell ref="A53:J53"/>
    <mergeCell ref="B21:J21"/>
    <mergeCell ref="A33:J33"/>
    <mergeCell ref="A34:J34"/>
    <mergeCell ref="B39:J39"/>
    <mergeCell ref="B40:J40"/>
    <mergeCell ref="B41:J41"/>
    <mergeCell ref="B42:J42"/>
    <mergeCell ref="A25:B25"/>
    <mergeCell ref="I25:J25"/>
    <mergeCell ref="A26:J26"/>
    <mergeCell ref="C27:D27"/>
    <mergeCell ref="G27:H27"/>
    <mergeCell ref="I27:J27"/>
    <mergeCell ref="C16:J16"/>
    <mergeCell ref="A17:J17"/>
    <mergeCell ref="B18:J18"/>
    <mergeCell ref="B19:J19"/>
    <mergeCell ref="B20:J20"/>
    <mergeCell ref="C15:J15"/>
    <mergeCell ref="A5:J5"/>
    <mergeCell ref="A6:J6"/>
    <mergeCell ref="A7:J7"/>
    <mergeCell ref="B1:J1"/>
    <mergeCell ref="B2:C2"/>
    <mergeCell ref="D2:H2"/>
    <mergeCell ref="B3:C3"/>
    <mergeCell ref="D3:H3"/>
    <mergeCell ref="A4:J4"/>
    <mergeCell ref="B11:J11"/>
    <mergeCell ref="B12:J12"/>
    <mergeCell ref="A13:J13"/>
    <mergeCell ref="C14:J14"/>
    <mergeCell ref="B10:J10"/>
    <mergeCell ref="AL49:AO49"/>
    <mergeCell ref="K41:S41"/>
    <mergeCell ref="T41:AB41"/>
    <mergeCell ref="AC41:AK41"/>
    <mergeCell ref="AL41:AO41"/>
    <mergeCell ref="K45:S45"/>
    <mergeCell ref="T45:AB45"/>
    <mergeCell ref="AC45:AK45"/>
    <mergeCell ref="AL45:AO45"/>
    <mergeCell ref="K49:S49"/>
    <mergeCell ref="T49:AB49"/>
    <mergeCell ref="AC49:AK49"/>
  </mergeCells>
  <phoneticPr fontId="20" type="noConversion"/>
  <dataValidations xWindow="817" yWindow="916" count="16">
    <dataValidation allowBlank="1" showInputMessage="1" showErrorMessage="1" prompt="Monto ejecutado en el trimestre" sqref="H28" xr:uid="{00000000-0002-0000-0000-000000000000}"/>
    <dataValidation allowBlank="1" showInputMessage="1" showErrorMessage="1" prompt="Meta alcanzada en el trimestre" sqref="G28" xr:uid="{00000000-0002-0000-0000-000001000000}"/>
    <dataValidation allowBlank="1" showInputMessage="1" showErrorMessage="1" prompt="Monto presupuestado para el producto" sqref="D31:D32 D28 F28 F30:F32 H30:H32" xr:uid="{00000000-0002-0000-0000-000002000000}"/>
    <dataValidation allowBlank="1" showInputMessage="1" showErrorMessage="1" prompt="Meta anual del indicador" sqref="C28:C32 E28" xr:uid="{00000000-0002-0000-0000-000003000000}"/>
    <dataValidation allowBlank="1" showInputMessage="1" showErrorMessage="1" prompt="Nombre del indicador" sqref="B28" xr:uid="{00000000-0002-0000-0000-000004000000}"/>
    <dataValidation allowBlank="1" showInputMessage="1" showErrorMessage="1" prompt="Nombre de cada producto" sqref="A28" xr:uid="{00000000-0002-0000-0000-000005000000}"/>
    <dataValidation allowBlank="1" showInputMessage="1" showErrorMessage="1" prompt="¿En qué consiste el programa?" sqref="B19:J19" xr:uid="{00000000-0002-0000-0000-000006000000}"/>
    <dataValidation allowBlank="1" showInputMessage="1" showErrorMessage="1" prompt="Presupuesto del programa" sqref="A25:C25 F25" xr:uid="{00000000-0002-0000-0000-000007000000}"/>
    <dataValidation allowBlank="1" showInputMessage="1" showErrorMessage="1" prompt="Oportunidades de mejora identificadas" sqref="A53:A54 B53:J53" xr:uid="{00000000-0002-0000-0000-000008000000}"/>
    <dataValidation allowBlank="1" showInputMessage="1" showErrorMessage="1" prompt="De existir desvío, explicar razones." sqref="B46:J46 B38:J38 B42:J42 B50:J50" xr:uid="{00000000-0002-0000-0000-000009000000}"/>
    <dataValidation allowBlank="1" showInputMessage="1" showErrorMessage="1" prompt="1. Describir lo plasmado en el presupuesto_x000a_2. Describir lo alcanzado en términos financieros y de producción " sqref="B41:J41 B49:J49 B45:J45 B37:J37" xr:uid="{00000000-0002-0000-0000-00000A000000}"/>
    <dataValidation allowBlank="1" showInputMessage="1" showErrorMessage="1" prompt="¿En qué consiste el producto? su objetivo" sqref="B39:J40 B47:J48 B44:J44 B36:J36" xr:uid="{00000000-0002-0000-0000-00000B000000}"/>
    <dataValidation allowBlank="1" showInputMessage="1" showErrorMessage="1" prompt="Nombre del producto" sqref="B35:J35 B43:J43" xr:uid="{00000000-0002-0000-0000-00000C000000}"/>
    <dataValidation allowBlank="1" showInputMessage="1" showErrorMessage="1" prompt="¿A quién va dirigido el programa?, ¿qué característica tiene esta población que requiere ser beneficiada?" sqref="B20:J20" xr:uid="{00000000-0002-0000-0000-00000D000000}"/>
    <dataValidation allowBlank="1" showInputMessage="1" prompt="Nombre del capítulo" sqref="B8:J10" xr:uid="{00000000-0002-0000-0000-00000E000000}"/>
    <dataValidation allowBlank="1" sqref="A8" xr:uid="{00000000-0002-0000-0000-00000F000000}"/>
  </dataValidations>
  <pageMargins left="0.7" right="0.7" top="0.75" bottom="0.75" header="0.3" footer="0.3"/>
  <pageSetup scale="20" fitToHeight="0" orientation="portrait" horizontalDpi="4294967295" verticalDpi="4294967295"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SEMESTRAL 2025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Espaillat A.</dc:creator>
  <cp:lastModifiedBy>Madeline Matos</cp:lastModifiedBy>
  <cp:lastPrinted>2025-07-04T13:33:33Z</cp:lastPrinted>
  <dcterms:created xsi:type="dcterms:W3CDTF">2021-03-22T15:50:10Z</dcterms:created>
  <dcterms:modified xsi:type="dcterms:W3CDTF">2025-07-16T14:18:26Z</dcterms:modified>
</cp:coreProperties>
</file>