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tesoreriagovdo-my.sharepoint.com/personal/oencarnaciondiaz_tesoreria_gov_do/Documents/Escritorio/PORTAL DE TRANSPARENCIA/2025/6/INFORME SEMESTRAL PLAN OPERATIVO ANUAL/INFORME TRIMESTRAL Y ANUAL DE EJECUCION DE PRESUPUESTO/"/>
    </mc:Choice>
  </mc:AlternateContent>
  <xr:revisionPtr revIDLastSave="2" documentId="8_{FFBF8923-6D61-4A7F-AB4F-3C6AF19133B8}" xr6:coauthVersionLast="47" xr6:coauthVersionMax="47" xr10:uidLastSave="{1500CDE4-3CE7-49FC-B7BB-9F2A6C52FE18}"/>
  <bookViews>
    <workbookView xWindow="-120" yWindow="-120" windowWidth="29040" windowHeight="15840" xr2:uid="{00000000-000D-0000-FFFF-FFFF00000000}"/>
  </bookViews>
  <sheets>
    <sheet name="SEMESTRAL 2025"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I29" i="1" s="1"/>
  <c r="I31" i="1"/>
  <c r="I32" i="1"/>
  <c r="J31" i="1"/>
  <c r="J30" i="1"/>
  <c r="J29" i="1"/>
  <c r="J32" i="1"/>
  <c r="I25" i="1" l="1"/>
  <c r="C16" i="1" l="1"/>
  <c r="C15" i="1"/>
  <c r="C14" i="1"/>
</calcChain>
</file>

<file path=xl/sharedStrings.xml><?xml version="1.0" encoding="utf-8"?>
<sst xmlns="http://schemas.openxmlformats.org/spreadsheetml/2006/main" count="101" uniqueCount="89">
  <si>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</si>
  <si>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</si>
  <si>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</si>
  <si>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</si>
  <si>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</si>
  <si>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</si>
  <si>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</si>
  <si>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</si>
  <si>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</si>
  <si>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</si>
  <si>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</si>
  <si>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</si>
  <si>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</si>
  <si>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</si>
  <si>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</si>
  <si>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</si>
  <si>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</si>
  <si>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</si>
  <si>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</si>
  <si>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</si>
  <si>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</si>
  <si>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</si>
  <si>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</si>
  <si>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</si>
  <si>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</si>
  <si>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</si>
  <si>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</si>
  <si>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</si>
  <si>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</si>
  <si>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</si>
  <si>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</si>
  <si>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</si>
  <si>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</si>
  <si>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</si>
  <si>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</si>
  <si>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</si>
  <si>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</si>
  <si>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</si>
  <si>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</si>
  <si>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</si>
  <si>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</si>
  <si>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</si>
  <si>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</si>
  <si>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</si>
  <si>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</si>
  <si>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</si>
  <si>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</si>
  <si>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</si>
  <si>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</si>
  <si>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</si>
  <si>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Porcentaje de instituciones del SPNF con recursos centralizados en la CUT acorde a la programación establecida.</t>
  </si>
  <si>
    <t>Porcentaje de cuota de pago asignada en función de la fecha de vencimiento.</t>
  </si>
  <si>
    <t>Porcentaje de órdenes de pagos para sueldos ejecutados a partir de las órdenes aprobadas por la Controlaría General de la República.</t>
  </si>
  <si>
    <t>Porcentaje de especies timbradas despachadas acorde a los decretos emitidos.</t>
  </si>
  <si>
    <t>0205 - MINISTERIO DE HACIENDA</t>
  </si>
  <si>
    <t>01 - MINISTERIO DE HACIENDA</t>
  </si>
  <si>
    <t>0008 - TESORERIA NACIONAL</t>
  </si>
  <si>
    <t>Ser un modelo en gestión de caja activa, brindando un servicio de calidad con un personal competente y comprometido con la organización.</t>
  </si>
  <si>
    <t xml:space="preserve"> Instituciones del sector público no financiero y proveedores de bienes y servicios del Estado.</t>
  </si>
  <si>
    <t xml:space="preserve"> Administrar la liquidez del tesoro Nacional para atender las obligaciones de pago de forma óptima del Sector Público No Financiero.</t>
  </si>
  <si>
    <t>11 - Administración de las operaciones del Tesoro</t>
  </si>
  <si>
    <t xml:space="preserve">Administrar la liquidez para atender las obligaciones de pago del Sector Público No Financiero. </t>
  </si>
  <si>
    <t>3.1.2</t>
  </si>
  <si>
    <t>6137 - Instituciones del sector público no financiero (SPNF) con recursos centralizados en la cuenta única del tesoro</t>
  </si>
  <si>
    <t>Centralizar los recursos del sector público no financiero a partir de la implementación de la cuenta única del tesoro (CUT) para lograr una gestión efectiva de la liquidez.</t>
  </si>
  <si>
    <t>6138 - Instituciones del sector público no financiero con cuota de pago asignada</t>
  </si>
  <si>
    <t>Asignar cuota de pago mensual y diaria a las instituciones del SPNF a partir de la programación del devengado y la fecha de vencimiento.</t>
  </si>
  <si>
    <t>6140 - Instituciones públicas con pagos oportunos de acuerdo a las políticas de pago</t>
  </si>
  <si>
    <t>Se enfoca en ejecutar los pagos, dando cumplimiento a la política de pago, para atender las obligaciones del estado.</t>
  </si>
  <si>
    <t>6141 - Administraciones locales y/o colecturías con pagos a través de especies timbradas provistas</t>
  </si>
  <si>
    <t>Custodiar, administrar y despachar las especies timbradas a las administraciones locales y/o colecturías.</t>
  </si>
  <si>
    <t>Pra este producto fue alcanzada el 100% de la meta programada, es decir que, fueron incorporadas a la CUT aquellas instituciones y/o proyectos externos de acuerdo al Plan Opertivo Anual establecido para tales fines.</t>
  </si>
  <si>
    <t>Para este producto, en el año 2020, se programó gestionar el 100% de las solicitudes que cumplan con los procedimientos internos de la Tesorería Nacional en cuanto a la Ejecución de Pagos del Estado, en ese sentido, fue elaborado el procedimiento para la aplicación de la modalidad de Crédito a Cuenta como parte del Proceso de implementación del  Pago Electrónico de Nómina en Monedas Extranjeras.</t>
  </si>
  <si>
    <t>Este producto no presenta desviaciones relevantes en su ejecución. Se utilizaron recursos internos para el logros del objetivo.</t>
  </si>
  <si>
    <t>Informe de ejecución presupuestaria SIGEF</t>
  </si>
  <si>
    <t xml:space="preserve">oct </t>
  </si>
  <si>
    <t>nov</t>
  </si>
  <si>
    <t>dic</t>
  </si>
  <si>
    <r>
      <rPr>
        <b/>
        <i/>
        <sz val="11"/>
        <color theme="1"/>
        <rFont val="Calibri"/>
        <family val="2"/>
        <scheme val="minor"/>
      </rPr>
      <t>6137</t>
    </r>
    <r>
      <rPr>
        <i/>
        <sz val="11"/>
        <color theme="1"/>
        <rFont val="Calibri"/>
        <family val="2"/>
        <scheme val="minor"/>
      </rPr>
      <t xml:space="preserve"> - Instituciones del sector público no financiero (SPNF) con recursos centralizados en la cuenta única del tesoro</t>
    </r>
  </si>
  <si>
    <r>
      <rPr>
        <b/>
        <i/>
        <sz val="11"/>
        <color theme="1"/>
        <rFont val="Calibri"/>
        <family val="2"/>
        <scheme val="minor"/>
      </rPr>
      <t>6138</t>
    </r>
    <r>
      <rPr>
        <i/>
        <sz val="11"/>
        <color theme="1"/>
        <rFont val="Calibri"/>
        <family val="2"/>
        <scheme val="minor"/>
      </rPr>
      <t xml:space="preserve"> - Instituciones del sector público no financiero con cuota de pago asignada</t>
    </r>
  </si>
  <si>
    <r>
      <rPr>
        <b/>
        <i/>
        <sz val="11"/>
        <color theme="1"/>
        <rFont val="Calibri"/>
        <family val="2"/>
        <scheme val="minor"/>
      </rPr>
      <t>6140</t>
    </r>
    <r>
      <rPr>
        <i/>
        <sz val="11"/>
        <color theme="1"/>
        <rFont val="Calibri"/>
        <family val="2"/>
        <scheme val="minor"/>
      </rPr>
      <t xml:space="preserve"> - Instituciones públicas con pagos oportunos de acuerdo a las políticas de pago</t>
    </r>
  </si>
  <si>
    <r>
      <rPr>
        <b/>
        <i/>
        <sz val="11"/>
        <color theme="1"/>
        <rFont val="Calibri"/>
        <family val="2"/>
        <scheme val="minor"/>
      </rPr>
      <t>6141 -</t>
    </r>
    <r>
      <rPr>
        <i/>
        <sz val="11"/>
        <color theme="1"/>
        <rFont val="Calibri"/>
        <family val="2"/>
        <scheme val="minor"/>
      </rPr>
      <t xml:space="preserve"> Administraciones locales y/o colecturías con pagos a través de especies timbradas provistas</t>
    </r>
  </si>
  <si>
    <t>No se logró que el 100% de las especies timbradas requeridas para despacho  acorde a los decretos emitidos.</t>
  </si>
  <si>
    <t>Para el año 2024, se logró la disminución en un 5% la desviación entre la programación y ejecución de caja de los Recursos  financieros gestionados y ejecutados a través de la Cuenta Única del Tesoro (CUT), en comparación con los años anteriores con un  10% para el 2023, &lt;10% para el 2022 y &lt;15% para el 2021 respectivamente.</t>
  </si>
  <si>
    <t>El presupuesto fisico se ejecuto según lo planificado en el POA                                                                                                                                  No se presento desvio correspondiente a la ejecucion financiera.</t>
  </si>
  <si>
    <t>La desviación surgida en el preceso de licitación de referencia No. TN-CCC-LPN-2025-0001, para la ¨Impresión de estampillas para fosforos de RD$0.19, sellos especiales de Impuestos Internos, Ley No. 196, Sellos Especiales de Impuestos Internos Ley No. 3-19 y la impresión de Sellos Postales, este fue impugnado por la entidad NOVO INK, S.R.L al no estar conforme con la adjudicación a los proveedores LITOGRAFÍA FERRUA &amp; HERMANOS, S.A.S., y EDITORA DE LUXE, S.R.L., por lo que el comité de Compras y Contrataciones de la Tesorería Nacional, ACOGE parcialmente, en cuanto al fondo, las reclamaciones presentadas en el recurso de impugnación por la sociedad NOVO INK, S.R.L., en lo que concierne en el acápite c) CONCLUSIONES Y PEDIMENTOS, ARTICULO 45, párrafo segundo, en el cual solicita la suspensión de los efectos del Acta de Adjudicación No. 004. en virtud de la decisión del Cómite de Compras y Contrataciones de acoger parcialmente el recurso de impugnación interpuesto por Novo Ink, S.R.L., mediante el cual derivó en un ajuste en la adjudicación final y en los montos presupuestarios originalmente previstos, se subsanará la licitación para el tercer trimestre; las siguientes adjudicaciones tomaremos  las medidas correspondientes para garantizar la efeciecia y efecacia de los próximos procesos.</t>
  </si>
  <si>
    <t>La Tesorería Nacional logró asignar cuota de pago al 78.02% de las instituciones solicitantes, de acuerdo a la fecha de vencimiento de las órdenes de pago; cumpliendo de este modo con el 94% de la meta física programada.</t>
  </si>
  <si>
    <t xml:space="preserve">Causa del desvio obedece al cumplimiento de los nuevos lineamientos emitidos por el Ministerio de Administracion Pública que regula la contratación de personal de nuevo ingreso, estos  lineamientos nos impactaron  nuestra  gestión prepuestaria  logrardo solamente  un 78.02% en la ejecución financiera.                                                                                                                                                                                        </t>
  </si>
  <si>
    <t>Informe de Evaluación Semestral Enero-Junio de las Metas Físicas-Financieras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</si>
</sst>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0;\-#,##0.00"/>
    <numFmt numFmtId="167" formatCode="[$-10409]0.00%"/>
    <numFmt numFmtId="168"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1"/>
      <color theme="1"/>
      <name val="Calibri"/>
      <family val="2"/>
      <scheme val="minor"/>
    </font>
    <font>
      <sz val="8"/>
      <name val="Calibri"/>
      <family val="2"/>
      <scheme val="minor"/>
    </font>
    <font>
      <sz val="9"/>
      <name val="Calibri"/>
      <family val="2"/>
    </font>
    <font>
      <sz val="10"/>
      <color rgb="FF000000"/>
      <name val="Calibri"/>
      <family val="2"/>
      <scheme val="minor"/>
    </font>
    <font>
      <b/>
      <i/>
      <sz val="11"/>
      <color theme="1"/>
      <name val="Calibri"/>
      <family val="2"/>
      <scheme val="minor"/>
    </font>
    <font>
      <sz val="12"/>
      <color theme="1"/>
      <name val="Times New Roman"/>
      <family val="1"/>
    </font>
    <font>
      <sz val="12"/>
      <name val="Calibri"/>
      <family val="2"/>
    </font>
    <font>
      <i/>
      <sz val="12"/>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0" tint="-0.34998626667073579"/>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165" fontId="6" fillId="0" borderId="12" xfId="0" applyNumberFormat="1" applyFont="1" applyBorder="1" applyAlignment="1">
      <alignment horizontal="center" vertical="center" wrapText="1"/>
    </xf>
    <xf numFmtId="0" fontId="22" fillId="0" borderId="22" xfId="0" applyFont="1" applyBorder="1" applyAlignment="1">
      <alignment horizontal="justify" vertical="center" wrapText="1"/>
    </xf>
    <xf numFmtId="0" fontId="22" fillId="0" borderId="23" xfId="0" applyFont="1" applyBorder="1" applyAlignment="1">
      <alignment horizontal="justify" vertical="center" wrapText="1"/>
    </xf>
    <xf numFmtId="4" fontId="0" fillId="0" borderId="0" xfId="0" applyNumberFormat="1"/>
    <xf numFmtId="166" fontId="17" fillId="0" borderId="22" xfId="0" applyNumberFormat="1" applyFont="1" applyBorder="1" applyAlignment="1" applyProtection="1">
      <alignment horizontal="center" vertical="center" wrapText="1" readingOrder="1"/>
      <protection locked="0"/>
    </xf>
    <xf numFmtId="9" fontId="22" fillId="0" borderId="22" xfId="0" applyNumberFormat="1" applyFont="1" applyBorder="1" applyAlignment="1">
      <alignment horizontal="center" vertical="center" wrapText="1"/>
    </xf>
    <xf numFmtId="9" fontId="22" fillId="0" borderId="23" xfId="0" applyNumberFormat="1" applyFont="1" applyBorder="1" applyAlignment="1">
      <alignment horizontal="center" vertical="center" wrapText="1"/>
    </xf>
    <xf numFmtId="166" fontId="21" fillId="0" borderId="22" xfId="0" applyNumberFormat="1" applyFont="1" applyBorder="1" applyAlignment="1" applyProtection="1">
      <alignment horizontal="center" vertical="center" wrapText="1" readingOrder="1"/>
      <protection locked="0"/>
    </xf>
    <xf numFmtId="166" fontId="17" fillId="0" borderId="25" xfId="0" applyNumberFormat="1" applyFont="1" applyBorder="1" applyAlignment="1" applyProtection="1">
      <alignment horizontal="center" vertical="center" wrapText="1" readingOrder="1"/>
      <protection locked="0"/>
    </xf>
    <xf numFmtId="0" fontId="16" fillId="8" borderId="22" xfId="0" applyFont="1" applyFill="1" applyBorder="1" applyAlignment="1">
      <alignment horizontal="center" vertical="center" wrapText="1" readingOrder="1"/>
    </xf>
    <xf numFmtId="0" fontId="16" fillId="8" borderId="23" xfId="0" applyFont="1" applyFill="1" applyBorder="1" applyAlignment="1">
      <alignment horizontal="center" vertical="center" wrapText="1" readingOrder="1"/>
    </xf>
    <xf numFmtId="168" fontId="6" fillId="0" borderId="13" xfId="0" applyNumberFormat="1" applyFont="1" applyBorder="1" applyAlignment="1">
      <alignment horizontal="center" vertical="center" wrapText="1"/>
    </xf>
    <xf numFmtId="0" fontId="24" fillId="0" borderId="0" xfId="0" applyFont="1"/>
    <xf numFmtId="166" fontId="25" fillId="0" borderId="22" xfId="0" applyNumberFormat="1" applyFont="1" applyBorder="1" applyAlignment="1" applyProtection="1">
      <alignment horizontal="center" vertical="center" wrapText="1" readingOrder="1"/>
      <protection locked="0"/>
    </xf>
    <xf numFmtId="0" fontId="9" fillId="0" borderId="22" xfId="0" applyFont="1" applyBorder="1" applyAlignment="1">
      <alignment vertical="center" wrapText="1"/>
    </xf>
    <xf numFmtId="0" fontId="9" fillId="0" borderId="22" xfId="0" applyFont="1" applyBorder="1" applyAlignment="1">
      <alignment vertical="center"/>
    </xf>
    <xf numFmtId="0" fontId="10" fillId="0" borderId="23" xfId="0" applyFont="1" applyBorder="1" applyAlignment="1" applyProtection="1">
      <alignment horizontal="center" vertical="center" wrapText="1"/>
      <protection locked="0"/>
    </xf>
    <xf numFmtId="0" fontId="9" fillId="0" borderId="22" xfId="0" applyFont="1" applyBorder="1" applyAlignment="1" applyProtection="1">
      <alignment vertical="center" wrapText="1"/>
      <protection locked="0"/>
    </xf>
    <xf numFmtId="0" fontId="2" fillId="0" borderId="22" xfId="0" applyFont="1" applyBorder="1"/>
    <xf numFmtId="0" fontId="16" fillId="8" borderId="0" xfId="0" applyFont="1" applyFill="1" applyAlignment="1">
      <alignment horizontal="center" vertical="center" wrapText="1" readingOrder="1"/>
    </xf>
    <xf numFmtId="10" fontId="17" fillId="0" borderId="22" xfId="2" applyNumberFormat="1" applyFont="1" applyFill="1" applyBorder="1" applyAlignment="1" applyProtection="1">
      <alignment horizontal="center" vertical="center" wrapText="1" readingOrder="1"/>
      <protection locked="0"/>
    </xf>
    <xf numFmtId="167" fontId="17" fillId="0" borderId="22" xfId="0" applyNumberFormat="1" applyFont="1" applyBorder="1" applyAlignment="1" applyProtection="1">
      <alignment horizontal="center" vertical="center" wrapText="1" readingOrder="1"/>
      <protection locked="0"/>
    </xf>
    <xf numFmtId="10" fontId="21" fillId="0" borderId="22" xfId="2" applyNumberFormat="1" applyFont="1" applyFill="1" applyBorder="1" applyAlignment="1" applyProtection="1">
      <alignment horizontal="center" vertical="center" wrapText="1" readingOrder="1"/>
      <protection locked="0"/>
    </xf>
    <xf numFmtId="0" fontId="10" fillId="0" borderId="32" xfId="0" applyFont="1" applyBorder="1" applyAlignment="1">
      <alignment horizontal="center" vertical="center" wrapText="1"/>
    </xf>
    <xf numFmtId="0" fontId="10" fillId="0" borderId="22" xfId="0" applyFont="1" applyBorder="1" applyAlignment="1">
      <alignment horizontal="center" vertical="center"/>
    </xf>
    <xf numFmtId="0" fontId="3" fillId="9" borderId="32" xfId="0" applyFont="1" applyFill="1" applyBorder="1" applyAlignment="1">
      <alignment vertical="top" wrapText="1"/>
    </xf>
    <xf numFmtId="0" fontId="3" fillId="9" borderId="38" xfId="0" applyFont="1" applyFill="1" applyBorder="1" applyAlignment="1">
      <alignment vertical="top" wrapText="1"/>
    </xf>
    <xf numFmtId="0" fontId="3" fillId="9" borderId="23" xfId="0" applyFont="1" applyFill="1" applyBorder="1" applyAlignment="1">
      <alignment vertical="top" wrapText="1"/>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10" fillId="0" borderId="31" xfId="0" applyFont="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9" fillId="0" borderId="2"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4" xfId="0" applyFont="1" applyBorder="1" applyAlignment="1" applyProtection="1">
      <alignment horizontal="left" vertical="center"/>
      <protection locked="0"/>
    </xf>
    <xf numFmtId="0" fontId="10" fillId="0" borderId="37" xfId="0" applyFont="1" applyBorder="1" applyAlignment="1">
      <alignment wrapText="1"/>
    </xf>
    <xf numFmtId="0" fontId="10" fillId="0" borderId="35" xfId="0" applyFont="1" applyBorder="1" applyAlignment="1">
      <alignment wrapText="1"/>
    </xf>
    <xf numFmtId="0" fontId="10" fillId="0" borderId="31" xfId="0" applyFont="1" applyBorder="1" applyAlignment="1">
      <alignment wrapText="1"/>
    </xf>
    <xf numFmtId="0" fontId="12" fillId="0" borderId="21" xfId="0" applyFont="1" applyBorder="1" applyAlignment="1">
      <alignment horizontal="left" vertical="center" wrapText="1"/>
    </xf>
    <xf numFmtId="0" fontId="12" fillId="0" borderId="33" xfId="0" applyFont="1" applyBorder="1" applyAlignment="1">
      <alignment horizontal="left" vertical="center" wrapText="1"/>
    </xf>
    <xf numFmtId="0" fontId="19" fillId="0" borderId="2"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19" fillId="0" borderId="19"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39" fontId="25" fillId="0" borderId="30" xfId="1" applyNumberFormat="1" applyFont="1" applyFill="1" applyBorder="1" applyAlignment="1" applyProtection="1">
      <alignment horizontal="center" vertical="center" wrapText="1" readingOrder="1"/>
      <protection locked="0"/>
    </xf>
    <xf numFmtId="39" fontId="25" fillId="0" borderId="27" xfId="1" applyNumberFormat="1" applyFont="1" applyFill="1" applyBorder="1" applyAlignment="1" applyProtection="1">
      <alignment horizontal="center" vertical="center" wrapText="1" readingOrder="1"/>
      <protection locked="0"/>
    </xf>
    <xf numFmtId="10" fontId="11" fillId="7" borderId="30"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5" fillId="8" borderId="30"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5" fillId="8" borderId="26" xfId="0" applyFont="1" applyFill="1" applyBorder="1" applyAlignment="1">
      <alignment horizontal="center" vertical="center" wrapText="1" readingOrder="1"/>
    </xf>
    <xf numFmtId="0" fontId="15" fillId="8" borderId="36" xfId="0" applyFont="1" applyFill="1" applyBorder="1" applyAlignment="1">
      <alignment horizontal="center" vertical="center" wrapText="1" readingOrder="1"/>
    </xf>
    <xf numFmtId="39" fontId="25" fillId="0" borderId="2" xfId="1" applyNumberFormat="1" applyFont="1" applyFill="1" applyBorder="1" applyAlignment="1" applyProtection="1">
      <alignment horizontal="center" vertical="center" wrapText="1" readingOrder="1"/>
      <protection locked="0"/>
    </xf>
    <xf numFmtId="39" fontId="25" fillId="0" borderId="3" xfId="1" applyNumberFormat="1" applyFont="1" applyFill="1" applyBorder="1" applyAlignment="1" applyProtection="1">
      <alignment horizontal="center" vertical="center" wrapText="1" readingOrder="1"/>
      <protection locked="0"/>
    </xf>
    <xf numFmtId="39" fontId="25" fillId="0" borderId="4" xfId="1" applyNumberFormat="1" applyFont="1" applyFill="1" applyBorder="1" applyAlignment="1" applyProtection="1">
      <alignment horizontal="center" vertical="center" wrapText="1" readingOrder="1"/>
      <protection locked="0"/>
    </xf>
    <xf numFmtId="39" fontId="11" fillId="0" borderId="2" xfId="1" applyNumberFormat="1" applyFont="1" applyFill="1" applyBorder="1" applyAlignment="1" applyProtection="1">
      <alignment horizontal="center" vertical="center" wrapText="1" readingOrder="1"/>
      <protection locked="0"/>
    </xf>
    <xf numFmtId="39" fontId="11" fillId="0" borderId="3" xfId="1" applyNumberFormat="1" applyFont="1" applyFill="1" applyBorder="1" applyAlignment="1" applyProtection="1">
      <alignment horizontal="center" vertical="center" wrapText="1" readingOrder="1"/>
      <protection locked="0"/>
    </xf>
    <xf numFmtId="39" fontId="11" fillId="0" borderId="4" xfId="1" applyNumberFormat="1" applyFont="1" applyFill="1" applyBorder="1" applyAlignment="1" applyProtection="1">
      <alignment horizontal="center" vertical="center" wrapText="1" readingOrder="1"/>
      <protection locked="0"/>
    </xf>
    <xf numFmtId="0" fontId="15" fillId="8" borderId="29"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4" fillId="6" borderId="2" xfId="0" applyFont="1" applyFill="1" applyBorder="1" applyAlignment="1">
      <alignment horizontal="center" vertical="center" wrapText="1" readingOrder="1"/>
    </xf>
    <xf numFmtId="0" fontId="14" fillId="6" borderId="4" xfId="0" applyFont="1" applyFill="1" applyBorder="1" applyAlignment="1">
      <alignment horizontal="center" vertical="center" wrapText="1" readingOrder="1"/>
    </xf>
    <xf numFmtId="0" fontId="14" fillId="6" borderId="3" xfId="0" applyFont="1" applyFill="1" applyBorder="1" applyAlignment="1">
      <alignment horizontal="center" vertical="center" wrapText="1" readingOrder="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24" xfId="0" applyFont="1" applyBorder="1" applyAlignment="1" applyProtection="1">
      <alignment horizontal="center" vertical="center" wrapText="1"/>
      <protection locked="0"/>
    </xf>
    <xf numFmtId="0" fontId="19" fillId="0" borderId="0" xfId="0" applyFont="1" applyAlignment="1" applyProtection="1">
      <alignment horizontal="left" vertical="center"/>
      <protection locked="0"/>
    </xf>
    <xf numFmtId="0" fontId="19" fillId="0" borderId="18" xfId="0" applyFont="1" applyBorder="1" applyAlignment="1" applyProtection="1">
      <alignment horizontal="left" vertical="center"/>
      <protection locked="0"/>
    </xf>
  </cellXfs>
  <cellStyles count="3">
    <cellStyle name="Millares" xfId="1" builtinId="3"/>
    <cellStyle name="Normal" xfId="0" builtinId="0"/>
    <cellStyle name="Porcentaje" xfId="2" builtinId="5"/>
  </cellStyles>
  <dxfs count="12">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medium">
          <color indexed="64"/>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medium">
          <color indexed="64"/>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medium">
          <color indexed="64"/>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medium">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rgb="FF000000"/>
        <name val="Calibri"/>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style="medium">
          <color indexed="64"/>
        </bottom>
      </border>
      <protection locked="0" hidden="0"/>
    </dxf>
    <dxf>
      <border outline="0">
        <right style="medium">
          <color indexed="64"/>
        </right>
      </border>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88477</xdr:colOff>
      <xdr:row>0</xdr:row>
      <xdr:rowOff>0</xdr:rowOff>
    </xdr:from>
    <xdr:ext cx="1322070" cy="793750"/>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8477" y="0"/>
          <a:ext cx="1322070" cy="793750"/>
        </a:xfrm>
        <a:prstGeom prst="rect">
          <a:avLst/>
        </a:prstGeom>
      </xdr:spPr>
    </xdr:pic>
    <xdr:clientData/>
  </xdr:oneCellAnchor>
  <xdr:twoCellAnchor editAs="oneCell">
    <xdr:from>
      <xdr:col>1</xdr:col>
      <xdr:colOff>518583</xdr:colOff>
      <xdr:row>53</xdr:row>
      <xdr:rowOff>32342</xdr:rowOff>
    </xdr:from>
    <xdr:to>
      <xdr:col>6</xdr:col>
      <xdr:colOff>497416</xdr:colOff>
      <xdr:row>61</xdr:row>
      <xdr:rowOff>85259</xdr:rowOff>
    </xdr:to>
    <xdr:pic>
      <xdr:nvPicPr>
        <xdr:cNvPr id="2" name="Imagen 1">
          <a:extLst>
            <a:ext uri="{FF2B5EF4-FFF2-40B4-BE49-F238E27FC236}">
              <a16:creationId xmlns:a16="http://schemas.microsoft.com/office/drawing/2014/main" id="{07251990-6D1F-4BBF-B27C-6E9A1F9ABEB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536" r="9487" b="5536"/>
        <a:stretch/>
      </xdr:blipFill>
      <xdr:spPr bwMode="auto">
        <a:xfrm>
          <a:off x="2053166" y="21114342"/>
          <a:ext cx="4826000"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2" totalsRowShown="0" headerRowDxfId="11" dataDxfId="9" headerRowBorderDxfId="10" tableBorderDxfId="8" totalsRowBorderDxfId="7">
  <tableColumns count="10">
    <tableColumn id="1" xr3:uid="{00000000-0010-0000-0000-000001000000}" name="Producto"/>
    <tableColumn id="2" xr3:uid="{00000000-0010-0000-0000-000002000000}" name="Indicador" dataDxfId="6"/>
    <tableColumn id="3" xr3:uid="{00000000-0010-0000-0000-000003000000}" name="Física_x000a_(A)" dataDxfId="5"/>
    <tableColumn id="4" xr3:uid="{00000000-0010-0000-0000-000004000000}" name="Financiera_x000a_(B)" dataDxfId="4"/>
    <tableColumn id="9" xr3:uid="{00000000-0010-0000-0000-000009000000}" name="Física_x000a_(C)"/>
    <tableColumn id="10" xr3:uid="{00000000-0010-0000-0000-00000A000000}" name="Financiera_x000a_(D)" dataDxfId="3"/>
    <tableColumn id="5" xr3:uid="{00000000-0010-0000-0000-000005000000}" name="Física _x000a_(E)"/>
    <tableColumn id="6" xr3:uid="{00000000-0010-0000-0000-000006000000}" name="Financiera _x000a_ (F)" dataDxfId="2"/>
    <tableColumn id="7" xr3:uid="{00000000-0010-0000-0000-000007000000}" name="Física _x000a_(%)_x000a_ G=E/C" dataDxfId="1" dataCellStyle="Porcentaje">
      <calculatedColumnFormula>IF(G29&gt;0,G29/C29,0)</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68"/>
  <sheetViews>
    <sheetView showGridLines="0" tabSelected="1" topLeftCell="A45" zoomScale="90" zoomScaleNormal="90" workbookViewId="0">
      <selection activeCell="Q4" sqref="Q4"/>
    </sheetView>
  </sheetViews>
  <sheetFormatPr baseColWidth="10" defaultRowHeight="15" x14ac:dyDescent="0.25"/>
  <cols>
    <col min="1" max="1" width="23" style="4" customWidth="1"/>
    <col min="2" max="2" width="23.5703125" style="4" customWidth="1"/>
    <col min="3" max="3" width="9.5703125" style="4" customWidth="1"/>
    <col min="4" max="4" width="17.28515625" style="4" customWidth="1"/>
    <col min="5" max="5" width="9.5703125" style="4" customWidth="1"/>
    <col min="6" max="6" width="12.7109375" style="4" customWidth="1"/>
    <col min="7" max="7" width="9.7109375" style="4" customWidth="1"/>
    <col min="8" max="8" width="12.7109375" style="4" customWidth="1"/>
    <col min="9" max="9" width="10.7109375" style="4" customWidth="1"/>
    <col min="10" max="10" width="10.140625" style="4" customWidth="1"/>
    <col min="12" max="12" width="0" hidden="1" customWidth="1"/>
    <col min="13" max="14" width="13.7109375" hidden="1" customWidth="1"/>
    <col min="15" max="16" width="0" hidden="1" customWidth="1"/>
  </cols>
  <sheetData>
    <row r="1" spans="1:23" ht="21.75" thickBot="1" x14ac:dyDescent="0.3">
      <c r="A1" s="30"/>
      <c r="B1" s="47" t="s">
        <v>88</v>
      </c>
      <c r="C1" s="48"/>
      <c r="D1" s="48"/>
      <c r="E1" s="48"/>
      <c r="F1" s="48"/>
      <c r="G1" s="48"/>
      <c r="H1" s="48"/>
      <c r="I1" s="48"/>
      <c r="J1" s="49"/>
    </row>
    <row r="2" spans="1:23" ht="24.75" thickBot="1" x14ac:dyDescent="0.3">
      <c r="A2" s="31"/>
      <c r="B2" s="50" t="s">
        <v>0</v>
      </c>
      <c r="C2" s="51"/>
      <c r="D2" s="50" t="s">
        <v>1</v>
      </c>
      <c r="E2" s="51"/>
      <c r="F2" s="51"/>
      <c r="G2" s="51"/>
      <c r="H2" s="52"/>
      <c r="I2" s="1" t="s">
        <v>2</v>
      </c>
      <c r="J2" s="2" t="s">
        <v>3</v>
      </c>
    </row>
    <row r="3" spans="1:23" ht="21.75" thickBot="1" x14ac:dyDescent="0.3">
      <c r="A3" s="32"/>
      <c r="B3" s="53" t="s">
        <v>4</v>
      </c>
      <c r="C3" s="54"/>
      <c r="D3" s="53" t="s">
        <v>74</v>
      </c>
      <c r="E3" s="54"/>
      <c r="F3" s="54"/>
      <c r="G3" s="54"/>
      <c r="H3" s="55"/>
      <c r="I3" s="5"/>
      <c r="J3" s="16"/>
    </row>
    <row r="4" spans="1:23" x14ac:dyDescent="0.25">
      <c r="A4" s="56"/>
      <c r="B4" s="57"/>
      <c r="C4" s="57"/>
      <c r="D4" s="58"/>
      <c r="E4" s="58"/>
      <c r="F4" s="58"/>
      <c r="G4" s="58"/>
      <c r="H4" s="58"/>
      <c r="I4" s="57"/>
      <c r="J4" s="59"/>
    </row>
    <row r="5" spans="1:23" ht="3" customHeight="1" x14ac:dyDescent="0.25">
      <c r="A5" s="38"/>
      <c r="B5" s="39"/>
      <c r="C5" s="39"/>
      <c r="D5" s="39"/>
      <c r="E5" s="39"/>
      <c r="F5" s="39"/>
      <c r="G5" s="39"/>
      <c r="H5" s="39"/>
      <c r="I5" s="39"/>
      <c r="J5" s="40"/>
    </row>
    <row r="6" spans="1:23" ht="15.75" x14ac:dyDescent="0.25">
      <c r="A6" s="41" t="s">
        <v>5</v>
      </c>
      <c r="B6" s="42"/>
      <c r="C6" s="42"/>
      <c r="D6" s="42"/>
      <c r="E6" s="42"/>
      <c r="F6" s="42"/>
      <c r="G6" s="42"/>
      <c r="H6" s="42"/>
      <c r="I6" s="42"/>
      <c r="J6" s="43"/>
    </row>
    <row r="7" spans="1:23" ht="16.5" thickBot="1" x14ac:dyDescent="0.3">
      <c r="A7" s="44" t="s">
        <v>6</v>
      </c>
      <c r="B7" s="45"/>
      <c r="C7" s="45"/>
      <c r="D7" s="45"/>
      <c r="E7" s="45"/>
      <c r="F7" s="45"/>
      <c r="G7" s="45"/>
      <c r="H7" s="45"/>
      <c r="I7" s="45"/>
      <c r="J7" s="46"/>
    </row>
    <row r="8" spans="1:23" ht="15" customHeight="1" thickBot="1" x14ac:dyDescent="0.3">
      <c r="A8" s="20" t="s">
        <v>7</v>
      </c>
      <c r="B8" s="60" t="s">
        <v>54</v>
      </c>
      <c r="C8" s="61"/>
      <c r="D8" s="61"/>
      <c r="E8" s="61"/>
      <c r="F8" s="61"/>
      <c r="G8" s="61"/>
      <c r="H8" s="61"/>
      <c r="I8" s="61"/>
      <c r="J8" s="62"/>
      <c r="K8" s="109"/>
      <c r="L8" s="109"/>
      <c r="M8" s="109"/>
      <c r="N8" s="109"/>
      <c r="O8" s="109"/>
      <c r="P8" s="109"/>
      <c r="Q8" s="109"/>
      <c r="R8" s="109"/>
      <c r="S8" s="110"/>
      <c r="T8" s="109"/>
      <c r="U8" s="109"/>
      <c r="V8" s="109"/>
      <c r="W8" s="109"/>
    </row>
    <row r="9" spans="1:23" ht="15" customHeight="1" thickBot="1" x14ac:dyDescent="0.3">
      <c r="A9" s="23" t="s">
        <v>36</v>
      </c>
      <c r="B9" s="60" t="s">
        <v>55</v>
      </c>
      <c r="C9" s="61"/>
      <c r="D9" s="61"/>
      <c r="E9" s="61"/>
      <c r="F9" s="61"/>
      <c r="G9" s="61"/>
      <c r="H9" s="61"/>
      <c r="I9" s="61"/>
      <c r="J9" s="62"/>
      <c r="K9" s="109"/>
      <c r="L9" s="109"/>
      <c r="M9" s="109"/>
      <c r="N9" s="109"/>
      <c r="O9" s="109"/>
      <c r="P9" s="109"/>
      <c r="Q9" s="109"/>
      <c r="R9" s="109"/>
      <c r="S9" s="110"/>
      <c r="T9" s="109"/>
      <c r="U9" s="109"/>
      <c r="V9" s="109"/>
      <c r="W9" s="109"/>
    </row>
    <row r="10" spans="1:23" ht="15" customHeight="1" thickBot="1" x14ac:dyDescent="0.3">
      <c r="A10" s="23" t="s">
        <v>37</v>
      </c>
      <c r="B10" s="60" t="s">
        <v>56</v>
      </c>
      <c r="C10" s="61"/>
      <c r="D10" s="61"/>
      <c r="E10" s="61"/>
      <c r="F10" s="61"/>
      <c r="G10" s="61"/>
      <c r="H10" s="61"/>
      <c r="I10" s="61"/>
      <c r="J10" s="62"/>
      <c r="K10" s="109"/>
      <c r="L10" s="109"/>
      <c r="M10" s="109"/>
      <c r="N10" s="109"/>
      <c r="O10" s="109"/>
      <c r="P10" s="109"/>
      <c r="Q10" s="109"/>
      <c r="R10" s="109"/>
      <c r="S10" s="110"/>
      <c r="T10" s="109"/>
      <c r="U10" s="109"/>
      <c r="V10" s="109"/>
      <c r="W10" s="109"/>
    </row>
    <row r="11" spans="1:23" ht="18" customHeight="1" thickBot="1" x14ac:dyDescent="0.3">
      <c r="A11" s="20" t="s">
        <v>8</v>
      </c>
      <c r="B11" s="60" t="s">
        <v>61</v>
      </c>
      <c r="C11" s="61"/>
      <c r="D11" s="61"/>
      <c r="E11" s="61"/>
      <c r="F11" s="61"/>
      <c r="G11" s="61"/>
      <c r="H11" s="61"/>
      <c r="I11" s="61"/>
      <c r="J11" s="62"/>
    </row>
    <row r="12" spans="1:23" ht="18.75" customHeight="1" thickBot="1" x14ac:dyDescent="0.3">
      <c r="A12" s="20" t="s">
        <v>9</v>
      </c>
      <c r="B12" s="60" t="s">
        <v>57</v>
      </c>
      <c r="C12" s="61"/>
      <c r="D12" s="61"/>
      <c r="E12" s="61"/>
      <c r="F12" s="61"/>
      <c r="G12" s="61"/>
      <c r="H12" s="61"/>
      <c r="I12" s="61"/>
      <c r="J12" s="62"/>
    </row>
    <row r="13" spans="1:23" ht="16.5" thickBot="1" x14ac:dyDescent="0.3">
      <c r="A13" s="41" t="s">
        <v>10</v>
      </c>
      <c r="B13" s="42"/>
      <c r="C13" s="42"/>
      <c r="D13" s="42"/>
      <c r="E13" s="42"/>
      <c r="F13" s="42"/>
      <c r="G13" s="42"/>
      <c r="H13" s="42"/>
      <c r="I13" s="42"/>
      <c r="J13" s="43"/>
    </row>
    <row r="14" spans="1:23" ht="20.25" customHeight="1" thickBot="1" x14ac:dyDescent="0.3">
      <c r="A14" s="3" t="s">
        <v>11</v>
      </c>
      <c r="B14" s="28">
        <v>3</v>
      </c>
      <c r="C14" s="63" t="str">
        <f>IFERROR(VLOOKUP(B14,'[1]Validacion datos'!A2:B5,2,FALSE),"")</f>
        <v>DESARROLLO PRODUCTIVO</v>
      </c>
      <c r="D14" s="64"/>
      <c r="E14" s="64"/>
      <c r="F14" s="64"/>
      <c r="G14" s="64"/>
      <c r="H14" s="64"/>
      <c r="I14" s="64"/>
      <c r="J14" s="65"/>
    </row>
    <row r="15" spans="1:23" ht="24" customHeight="1" thickBot="1" x14ac:dyDescent="0.3">
      <c r="A15" s="3" t="s">
        <v>12</v>
      </c>
      <c r="B15" s="29">
        <v>3.1</v>
      </c>
      <c r="C15" s="35" t="str">
        <f>IFERROR(VLOOKUP(B15,'[1]Validacion datos'!A8:B26,2,FALSE),"")</f>
        <v>Economía articulada, innovadora y ambientalmente sostenible, con una estructura productiva que genera crecimiento alto y sostenido, con trabajo digno, que se inserta de forma competitiva en la economía global</v>
      </c>
      <c r="D15" s="36"/>
      <c r="E15" s="36"/>
      <c r="F15" s="36"/>
      <c r="G15" s="36"/>
      <c r="H15" s="36"/>
      <c r="I15" s="36"/>
      <c r="J15" s="37"/>
    </row>
    <row r="16" spans="1:23" ht="22.5" customHeight="1" thickBot="1" x14ac:dyDescent="0.3">
      <c r="A16" s="3" t="s">
        <v>13</v>
      </c>
      <c r="B16" s="21" t="s">
        <v>62</v>
      </c>
      <c r="C16" s="66" t="str">
        <f>IFERROR(VLOOKUP(B16,'[1]Validacion datos'!D8:E64,2,FALSE),"")</f>
        <v>Consolidar una gestión de las finanzas públicas sostenible, que asigne los recursos en función de las prioridades del desarrollo nacional y propicie una distribución equitativa de la renta nacional</v>
      </c>
      <c r="D16" s="67"/>
      <c r="E16" s="67"/>
      <c r="F16" s="67"/>
      <c r="G16" s="67"/>
      <c r="H16" s="67"/>
      <c r="I16" s="67"/>
      <c r="J16" s="67"/>
    </row>
    <row r="17" spans="1:14" ht="16.5" thickBot="1" x14ac:dyDescent="0.3">
      <c r="A17" s="41" t="s">
        <v>14</v>
      </c>
      <c r="B17" s="42"/>
      <c r="C17" s="42"/>
      <c r="D17" s="42"/>
      <c r="E17" s="42"/>
      <c r="F17" s="42"/>
      <c r="G17" s="42"/>
      <c r="H17" s="42"/>
      <c r="I17" s="42"/>
      <c r="J17" s="43"/>
    </row>
    <row r="18" spans="1:14" ht="21" customHeight="1" thickBot="1" x14ac:dyDescent="0.3">
      <c r="A18" s="20" t="s">
        <v>15</v>
      </c>
      <c r="B18" s="68" t="s">
        <v>60</v>
      </c>
      <c r="C18" s="69"/>
      <c r="D18" s="69"/>
      <c r="E18" s="69"/>
      <c r="F18" s="69"/>
      <c r="G18" s="69"/>
      <c r="H18" s="69"/>
      <c r="I18" s="69"/>
      <c r="J18" s="70"/>
    </row>
    <row r="19" spans="1:14" ht="22.5" customHeight="1" thickBot="1" x14ac:dyDescent="0.3">
      <c r="A19" s="19" t="s">
        <v>16</v>
      </c>
      <c r="B19" s="68" t="s">
        <v>59</v>
      </c>
      <c r="C19" s="69"/>
      <c r="D19" s="69"/>
      <c r="E19" s="69"/>
      <c r="F19" s="69"/>
      <c r="G19" s="69"/>
      <c r="H19" s="69"/>
      <c r="I19" s="69"/>
      <c r="J19" s="70"/>
    </row>
    <row r="20" spans="1:14" ht="15.75" customHeight="1" thickBot="1" x14ac:dyDescent="0.3">
      <c r="A20" s="19" t="s">
        <v>17</v>
      </c>
      <c r="B20" s="68" t="s">
        <v>58</v>
      </c>
      <c r="C20" s="69"/>
      <c r="D20" s="69"/>
      <c r="E20" s="69"/>
      <c r="F20" s="69"/>
      <c r="G20" s="69"/>
      <c r="H20" s="69"/>
      <c r="I20" s="69"/>
      <c r="J20" s="70"/>
    </row>
    <row r="21" spans="1:14" ht="60" customHeight="1" thickBot="1" x14ac:dyDescent="0.3">
      <c r="A21" s="19" t="s">
        <v>38</v>
      </c>
      <c r="B21" s="76" t="s">
        <v>83</v>
      </c>
      <c r="C21" s="77"/>
      <c r="D21" s="77"/>
      <c r="E21" s="77"/>
      <c r="F21" s="77"/>
      <c r="G21" s="77"/>
      <c r="H21" s="77"/>
      <c r="I21" s="77"/>
      <c r="J21" s="78"/>
    </row>
    <row r="22" spans="1:14" ht="15.75" x14ac:dyDescent="0.25">
      <c r="A22" s="41" t="s">
        <v>18</v>
      </c>
      <c r="B22" s="42"/>
      <c r="C22" s="42"/>
      <c r="D22" s="42"/>
      <c r="E22" s="42"/>
      <c r="F22" s="42"/>
      <c r="G22" s="42"/>
      <c r="H22" s="42"/>
      <c r="I22" s="42"/>
      <c r="J22" s="43"/>
    </row>
    <row r="23" spans="1:14" ht="16.5" thickBot="1" x14ac:dyDescent="0.3">
      <c r="A23" s="44" t="s">
        <v>19</v>
      </c>
      <c r="B23" s="45"/>
      <c r="C23" s="45"/>
      <c r="D23" s="45"/>
      <c r="E23" s="45"/>
      <c r="F23" s="45"/>
      <c r="G23" s="45"/>
      <c r="H23" s="45"/>
      <c r="I23" s="45"/>
      <c r="J23" s="46"/>
    </row>
    <row r="24" spans="1:14" ht="15" customHeight="1" thickBot="1" x14ac:dyDescent="0.3">
      <c r="A24" s="102" t="s">
        <v>20</v>
      </c>
      <c r="B24" s="103"/>
      <c r="C24" s="102" t="s">
        <v>21</v>
      </c>
      <c r="D24" s="104"/>
      <c r="E24" s="103"/>
      <c r="F24" s="102" t="s">
        <v>22</v>
      </c>
      <c r="G24" s="104"/>
      <c r="H24" s="103"/>
      <c r="I24" s="102" t="s">
        <v>23</v>
      </c>
      <c r="J24" s="103"/>
    </row>
    <row r="25" spans="1:14" ht="16.5" thickBot="1" x14ac:dyDescent="0.3">
      <c r="A25" s="86">
        <v>491553431.30000001</v>
      </c>
      <c r="B25" s="87"/>
      <c r="C25" s="94">
        <v>496655820</v>
      </c>
      <c r="D25" s="95"/>
      <c r="E25" s="96"/>
      <c r="F25" s="97">
        <v>184781029.34999999</v>
      </c>
      <c r="G25" s="98"/>
      <c r="H25" s="99"/>
      <c r="I25" s="88">
        <f>+F25/C25</f>
        <v>0.37205046615581794</v>
      </c>
      <c r="J25" s="89"/>
      <c r="M25" s="8"/>
      <c r="N25" s="8"/>
    </row>
    <row r="26" spans="1:14" ht="16.5" thickBot="1" x14ac:dyDescent="0.3">
      <c r="A26" s="44" t="s">
        <v>24</v>
      </c>
      <c r="B26" s="45"/>
      <c r="C26" s="45"/>
      <c r="D26" s="45"/>
      <c r="E26" s="45"/>
      <c r="F26" s="45"/>
      <c r="G26" s="45"/>
      <c r="H26" s="45"/>
      <c r="I26" s="45"/>
      <c r="J26" s="46"/>
    </row>
    <row r="27" spans="1:14" ht="15.75" thickBot="1" x14ac:dyDescent="0.3">
      <c r="A27" s="90"/>
      <c r="B27" s="91"/>
      <c r="C27" s="90" t="s">
        <v>49</v>
      </c>
      <c r="D27" s="91"/>
      <c r="E27" s="100" t="s">
        <v>47</v>
      </c>
      <c r="F27" s="101"/>
      <c r="G27" s="92" t="s">
        <v>48</v>
      </c>
      <c r="H27" s="93"/>
      <c r="I27" s="90" t="s">
        <v>25</v>
      </c>
      <c r="J27" s="91"/>
    </row>
    <row r="28" spans="1:14" ht="39" thickBot="1" x14ac:dyDescent="0.3">
      <c r="A28" s="14" t="s">
        <v>26</v>
      </c>
      <c r="B28" s="14" t="s">
        <v>27</v>
      </c>
      <c r="C28" s="15" t="s">
        <v>39</v>
      </c>
      <c r="D28" s="14" t="s">
        <v>40</v>
      </c>
      <c r="E28" s="14" t="s">
        <v>41</v>
      </c>
      <c r="F28" s="24" t="s">
        <v>42</v>
      </c>
      <c r="G28" s="14" t="s">
        <v>43</v>
      </c>
      <c r="H28" s="14" t="s">
        <v>44</v>
      </c>
      <c r="I28" s="14" t="s">
        <v>45</v>
      </c>
      <c r="J28" s="14" t="s">
        <v>46</v>
      </c>
      <c r="L28" t="s">
        <v>75</v>
      </c>
      <c r="M28" t="s">
        <v>76</v>
      </c>
      <c r="N28" t="s">
        <v>77</v>
      </c>
    </row>
    <row r="29" spans="1:14" ht="77.25" customHeight="1" thickBot="1" x14ac:dyDescent="0.3">
      <c r="A29" s="6" t="s">
        <v>63</v>
      </c>
      <c r="B29" s="6" t="s">
        <v>50</v>
      </c>
      <c r="C29" s="10">
        <v>1</v>
      </c>
      <c r="D29" s="18">
        <v>23126037.48</v>
      </c>
      <c r="E29" s="10">
        <v>1</v>
      </c>
      <c r="F29" s="9">
        <v>4025822.86</v>
      </c>
      <c r="G29" s="10">
        <v>0.95</v>
      </c>
      <c r="H29" s="9">
        <v>4127625.42</v>
      </c>
      <c r="I29" s="25">
        <f>I30</f>
        <v>0.25531914893617019</v>
      </c>
      <c r="J29" s="26">
        <f>+Tabla1[[#This Row],[Financiera 
 (F)]]/Tabla1[[#This Row],[Financiera
(D)]]</f>
        <v>1.0252873918054108</v>
      </c>
      <c r="L29" s="8">
        <v>1124801.1399999999</v>
      </c>
      <c r="M29" s="8">
        <v>4627604.4400000004</v>
      </c>
      <c r="N29" s="8">
        <v>5391339.7800000003</v>
      </c>
    </row>
    <row r="30" spans="1:14" ht="52.5" customHeight="1" thickBot="1" x14ac:dyDescent="0.3">
      <c r="A30" s="7" t="s">
        <v>65</v>
      </c>
      <c r="B30" s="7" t="s">
        <v>51</v>
      </c>
      <c r="C30" s="11">
        <v>0.94</v>
      </c>
      <c r="D30" s="9">
        <v>14538864.23</v>
      </c>
      <c r="E30" s="10">
        <v>0.24</v>
      </c>
      <c r="F30" s="12">
        <v>2398860.89</v>
      </c>
      <c r="G30" s="11">
        <v>0.24</v>
      </c>
      <c r="H30" s="12">
        <v>1871441.9</v>
      </c>
      <c r="I30" s="27">
        <f t="shared" ref="I30:I32" si="0">IF(G30&gt;0,G30/C30,0)</f>
        <v>0.25531914893617019</v>
      </c>
      <c r="J30" s="26">
        <f>+Tabla1[[#This Row],[Financiera 
 (F)]]/Tabla1[[#This Row],[Financiera
(D)]]</f>
        <v>0.78013773445612333</v>
      </c>
      <c r="L30" s="8">
        <v>531311.97</v>
      </c>
      <c r="M30" s="8">
        <v>2147732.2000000002</v>
      </c>
      <c r="N30" s="8">
        <v>2588312.89</v>
      </c>
    </row>
    <row r="31" spans="1:14" ht="77.25" customHeight="1" thickBot="1" x14ac:dyDescent="0.3">
      <c r="A31" s="7" t="s">
        <v>67</v>
      </c>
      <c r="B31" s="7" t="s">
        <v>52</v>
      </c>
      <c r="C31" s="11">
        <v>1</v>
      </c>
      <c r="D31" s="12">
        <v>34515178.770000003</v>
      </c>
      <c r="E31" s="11">
        <v>0.25</v>
      </c>
      <c r="F31" s="12">
        <v>5515010.7999999998</v>
      </c>
      <c r="G31" s="11">
        <v>0.25</v>
      </c>
      <c r="H31" s="12">
        <v>5517575.1100000003</v>
      </c>
      <c r="I31" s="27">
        <f t="shared" si="0"/>
        <v>0.25</v>
      </c>
      <c r="J31" s="26">
        <f>+Tabla1[[#This Row],[Financiera 
 (F)]]/Tabla1[[#This Row],[Financiera
(D)]]</f>
        <v>1.0004649691710488</v>
      </c>
      <c r="L31" s="8">
        <v>1376352.42</v>
      </c>
      <c r="M31" s="8">
        <v>3788817.33</v>
      </c>
      <c r="N31" s="8">
        <v>4053588.91</v>
      </c>
    </row>
    <row r="32" spans="1:14" ht="63" customHeight="1" thickBot="1" x14ac:dyDescent="0.3">
      <c r="A32" s="7" t="s">
        <v>69</v>
      </c>
      <c r="B32" s="7" t="s">
        <v>53</v>
      </c>
      <c r="C32" s="11">
        <v>1</v>
      </c>
      <c r="D32" s="13">
        <v>70588726.780000001</v>
      </c>
      <c r="E32" s="11">
        <v>0.25</v>
      </c>
      <c r="F32" s="13">
        <v>15452228.039999999</v>
      </c>
      <c r="G32" s="11">
        <v>0.25</v>
      </c>
      <c r="H32" s="9">
        <v>5263844.2300000004</v>
      </c>
      <c r="I32" s="25">
        <f t="shared" si="0"/>
        <v>0.25</v>
      </c>
      <c r="J32" s="26">
        <f>+Tabla1[[#This Row],[Financiera 
 (F)]]/Tabla1[[#This Row],[Financiera
(D)]]</f>
        <v>0.34065276647315135</v>
      </c>
      <c r="L32" s="8">
        <v>7049152.9400000004</v>
      </c>
      <c r="M32" s="8">
        <v>7350364.3200000003</v>
      </c>
      <c r="N32" s="8">
        <v>7058574.7400000002</v>
      </c>
    </row>
    <row r="33" spans="1:41" ht="15.75" x14ac:dyDescent="0.25">
      <c r="A33" s="41" t="s">
        <v>28</v>
      </c>
      <c r="B33" s="42"/>
      <c r="C33" s="42"/>
      <c r="D33" s="42"/>
      <c r="E33" s="42"/>
      <c r="F33" s="42"/>
      <c r="G33" s="42"/>
      <c r="H33" s="42"/>
      <c r="I33" s="42"/>
      <c r="J33" s="43"/>
    </row>
    <row r="34" spans="1:41" ht="16.5" thickBot="1" x14ac:dyDescent="0.3">
      <c r="A34" s="44" t="s">
        <v>29</v>
      </c>
      <c r="B34" s="45"/>
      <c r="C34" s="45"/>
      <c r="D34" s="45"/>
      <c r="E34" s="45"/>
      <c r="F34" s="45"/>
      <c r="G34" s="45"/>
      <c r="H34" s="45"/>
      <c r="I34" s="45"/>
      <c r="J34" s="46"/>
    </row>
    <row r="35" spans="1:41" ht="17.25" customHeight="1" thickBot="1" x14ac:dyDescent="0.3">
      <c r="A35" s="22" t="s">
        <v>30</v>
      </c>
      <c r="B35" s="79" t="s">
        <v>78</v>
      </c>
      <c r="C35" s="80"/>
      <c r="D35" s="80"/>
      <c r="E35" s="80"/>
      <c r="F35" s="80"/>
      <c r="G35" s="80"/>
      <c r="H35" s="80"/>
      <c r="I35" s="80"/>
      <c r="J35" s="81"/>
    </row>
    <row r="36" spans="1:41" ht="30.75" thickBot="1" x14ac:dyDescent="0.3">
      <c r="A36" s="22" t="s">
        <v>31</v>
      </c>
      <c r="B36" s="82" t="s">
        <v>64</v>
      </c>
      <c r="C36" s="83"/>
      <c r="D36" s="83"/>
      <c r="E36" s="83"/>
      <c r="F36" s="83"/>
      <c r="G36" s="83"/>
      <c r="H36" s="83"/>
      <c r="I36" s="83"/>
      <c r="J36" s="84"/>
    </row>
    <row r="37" spans="1:41" ht="53.25" customHeight="1" thickBot="1" x14ac:dyDescent="0.3">
      <c r="A37" s="22" t="s">
        <v>32</v>
      </c>
      <c r="B37" s="68" t="s">
        <v>71</v>
      </c>
      <c r="C37" s="69"/>
      <c r="D37" s="69"/>
      <c r="E37" s="69"/>
      <c r="F37" s="69"/>
      <c r="G37" s="69"/>
      <c r="H37" s="69"/>
      <c r="I37" s="69"/>
      <c r="J37" s="70"/>
    </row>
    <row r="38" spans="1:41" ht="42" customHeight="1" thickBot="1" x14ac:dyDescent="0.3">
      <c r="A38" s="22" t="s">
        <v>33</v>
      </c>
      <c r="B38" s="105" t="s">
        <v>84</v>
      </c>
      <c r="C38" s="106"/>
      <c r="D38" s="106"/>
      <c r="E38" s="106"/>
      <c r="F38" s="106"/>
      <c r="G38" s="106"/>
      <c r="H38" s="106"/>
      <c r="I38" s="106"/>
      <c r="J38" s="107"/>
    </row>
    <row r="39" spans="1:41" ht="19.5" customHeight="1" thickBot="1" x14ac:dyDescent="0.3">
      <c r="A39" s="22" t="s">
        <v>30</v>
      </c>
      <c r="B39" s="79" t="s">
        <v>79</v>
      </c>
      <c r="C39" s="80"/>
      <c r="D39" s="80"/>
      <c r="E39" s="80"/>
      <c r="F39" s="80"/>
      <c r="G39" s="80"/>
      <c r="H39" s="80"/>
      <c r="I39" s="80"/>
      <c r="J39" s="81"/>
    </row>
    <row r="40" spans="1:41" ht="30.75" thickBot="1" x14ac:dyDescent="0.3">
      <c r="A40" s="22" t="s">
        <v>31</v>
      </c>
      <c r="B40" s="82" t="s">
        <v>66</v>
      </c>
      <c r="C40" s="83"/>
      <c r="D40" s="83"/>
      <c r="E40" s="83"/>
      <c r="F40" s="83"/>
      <c r="G40" s="83"/>
      <c r="H40" s="83"/>
      <c r="I40" s="83"/>
      <c r="J40" s="84"/>
    </row>
    <row r="41" spans="1:41" ht="55.5" customHeight="1" thickBot="1" x14ac:dyDescent="0.3">
      <c r="A41" s="22" t="s">
        <v>32</v>
      </c>
      <c r="B41" s="33" t="s">
        <v>86</v>
      </c>
      <c r="C41" s="33"/>
      <c r="D41" s="33"/>
      <c r="E41" s="33"/>
      <c r="F41" s="33"/>
      <c r="G41" s="33"/>
      <c r="H41" s="33"/>
      <c r="I41" s="33"/>
      <c r="J41" s="85"/>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4"/>
      <c r="AL41" s="33"/>
      <c r="AM41" s="33"/>
      <c r="AN41" s="33"/>
      <c r="AO41" s="33"/>
    </row>
    <row r="42" spans="1:41" ht="79.5" customHeight="1" thickBot="1" x14ac:dyDescent="0.3">
      <c r="A42" s="22" t="s">
        <v>33</v>
      </c>
      <c r="B42" s="68" t="s">
        <v>87</v>
      </c>
      <c r="C42" s="69"/>
      <c r="D42" s="69"/>
      <c r="E42" s="69"/>
      <c r="F42" s="69"/>
      <c r="G42" s="69"/>
      <c r="H42" s="69"/>
      <c r="I42" s="69"/>
      <c r="J42" s="70"/>
    </row>
    <row r="43" spans="1:41" ht="17.25" customHeight="1" thickBot="1" x14ac:dyDescent="0.3">
      <c r="A43" s="22" t="s">
        <v>30</v>
      </c>
      <c r="B43" s="68" t="s">
        <v>80</v>
      </c>
      <c r="C43" s="69"/>
      <c r="D43" s="69"/>
      <c r="E43" s="69"/>
      <c r="F43" s="69"/>
      <c r="G43" s="69"/>
      <c r="H43" s="69"/>
      <c r="I43" s="69"/>
      <c r="J43" s="70"/>
    </row>
    <row r="44" spans="1:41" ht="30.75" thickBot="1" x14ac:dyDescent="0.3">
      <c r="A44" s="22" t="s">
        <v>31</v>
      </c>
      <c r="B44" s="33" t="s">
        <v>68</v>
      </c>
      <c r="C44" s="33"/>
      <c r="D44" s="33"/>
      <c r="E44" s="33"/>
      <c r="F44" s="33"/>
      <c r="G44" s="33"/>
      <c r="H44" s="33"/>
      <c r="I44" s="33"/>
      <c r="J44" s="85"/>
    </row>
    <row r="45" spans="1:41" ht="70.5" customHeight="1" thickBot="1" x14ac:dyDescent="0.3">
      <c r="A45" s="22" t="s">
        <v>32</v>
      </c>
      <c r="B45" s="68" t="s">
        <v>72</v>
      </c>
      <c r="C45" s="69"/>
      <c r="D45" s="69"/>
      <c r="E45" s="69"/>
      <c r="F45" s="69"/>
      <c r="G45" s="69"/>
      <c r="H45" s="69"/>
      <c r="I45" s="69"/>
      <c r="J45" s="70"/>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4"/>
      <c r="AL45" s="33"/>
      <c r="AM45" s="33"/>
      <c r="AN45" s="33"/>
      <c r="AO45" s="33"/>
    </row>
    <row r="46" spans="1:41" ht="30.75" thickBot="1" x14ac:dyDescent="0.3">
      <c r="A46" s="22" t="s">
        <v>33</v>
      </c>
      <c r="B46" s="68" t="s">
        <v>73</v>
      </c>
      <c r="C46" s="69"/>
      <c r="D46" s="69"/>
      <c r="E46" s="69"/>
      <c r="F46" s="69"/>
      <c r="G46" s="69"/>
      <c r="H46" s="69"/>
      <c r="I46" s="69"/>
      <c r="J46" s="70"/>
    </row>
    <row r="47" spans="1:41" ht="15.75" thickBot="1" x14ac:dyDescent="0.3">
      <c r="A47" s="22" t="s">
        <v>30</v>
      </c>
      <c r="B47" s="33" t="s">
        <v>81</v>
      </c>
      <c r="C47" s="33"/>
      <c r="D47" s="33"/>
      <c r="E47" s="33"/>
      <c r="F47" s="33"/>
      <c r="G47" s="33"/>
      <c r="H47" s="33"/>
      <c r="I47" s="33"/>
      <c r="J47" s="85"/>
    </row>
    <row r="48" spans="1:41" ht="30.75" thickBot="1" x14ac:dyDescent="0.3">
      <c r="A48" s="22" t="s">
        <v>31</v>
      </c>
      <c r="B48" s="68" t="s">
        <v>70</v>
      </c>
      <c r="C48" s="69"/>
      <c r="D48" s="69"/>
      <c r="E48" s="69"/>
      <c r="F48" s="69"/>
      <c r="G48" s="69"/>
      <c r="H48" s="69"/>
      <c r="I48" s="69"/>
      <c r="J48" s="70"/>
    </row>
    <row r="49" spans="1:41" ht="85.5" customHeight="1" thickBot="1" x14ac:dyDescent="0.3">
      <c r="A49" s="22" t="s">
        <v>32</v>
      </c>
      <c r="B49" s="68" t="s">
        <v>82</v>
      </c>
      <c r="C49" s="69"/>
      <c r="D49" s="69"/>
      <c r="E49" s="69"/>
      <c r="F49" s="69"/>
      <c r="G49" s="69"/>
      <c r="H49" s="69"/>
      <c r="I49" s="69"/>
      <c r="J49" s="70"/>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4"/>
      <c r="AL49" s="33"/>
      <c r="AM49" s="33"/>
      <c r="AN49" s="33"/>
      <c r="AO49" s="33"/>
    </row>
    <row r="50" spans="1:41" ht="179.25" customHeight="1" thickBot="1" x14ac:dyDescent="0.3">
      <c r="A50" s="22" t="s">
        <v>33</v>
      </c>
      <c r="B50" s="76" t="s">
        <v>85</v>
      </c>
      <c r="C50" s="77"/>
      <c r="D50" s="77"/>
      <c r="E50" s="77"/>
      <c r="F50" s="77"/>
      <c r="G50" s="77"/>
      <c r="H50" s="77"/>
      <c r="I50" s="77"/>
      <c r="J50" s="78"/>
    </row>
    <row r="51" spans="1:41" ht="15.75" x14ac:dyDescent="0.25">
      <c r="A51" s="41" t="s">
        <v>34</v>
      </c>
      <c r="B51" s="42"/>
      <c r="C51" s="42"/>
      <c r="D51" s="42"/>
      <c r="E51" s="42"/>
      <c r="F51" s="42"/>
      <c r="G51" s="42"/>
      <c r="H51" s="42"/>
      <c r="I51" s="42"/>
      <c r="J51" s="42"/>
    </row>
    <row r="52" spans="1:41" ht="15.75" x14ac:dyDescent="0.25">
      <c r="A52" s="71" t="s">
        <v>35</v>
      </c>
      <c r="B52" s="72"/>
      <c r="C52" s="72"/>
      <c r="D52" s="72"/>
      <c r="E52" s="72"/>
      <c r="F52" s="72"/>
      <c r="G52" s="72"/>
      <c r="H52" s="72"/>
      <c r="I52" s="72"/>
      <c r="J52" s="72"/>
    </row>
    <row r="53" spans="1:41" ht="27.75" customHeight="1" x14ac:dyDescent="0.25">
      <c r="A53" s="73"/>
      <c r="B53" s="74"/>
      <c r="C53" s="74"/>
      <c r="D53" s="74"/>
      <c r="E53" s="74"/>
      <c r="F53" s="74"/>
      <c r="G53" s="74"/>
      <c r="H53" s="74"/>
      <c r="I53" s="74"/>
      <c r="J53" s="75"/>
    </row>
    <row r="54" spans="1:41" ht="27.75" customHeight="1" x14ac:dyDescent="0.25">
      <c r="A54" s="108"/>
      <c r="B54" s="108"/>
      <c r="C54" s="108"/>
      <c r="D54" s="108"/>
      <c r="E54" s="108"/>
      <c r="F54" s="108"/>
      <c r="G54" s="108"/>
      <c r="H54" s="108"/>
      <c r="I54" s="108"/>
      <c r="J54" s="108"/>
    </row>
    <row r="55" spans="1:41" ht="30.75" customHeight="1" x14ac:dyDescent="0.25">
      <c r="A55" s="17"/>
      <c r="B55" s="17"/>
      <c r="C55" s="17"/>
      <c r="D55" s="17"/>
      <c r="E55" s="17"/>
      <c r="F55" s="17"/>
      <c r="G55" s="17"/>
      <c r="H55" s="17"/>
      <c r="I55" s="17"/>
      <c r="J55" s="17"/>
    </row>
    <row r="56" spans="1:41" ht="15.75" x14ac:dyDescent="0.25">
      <c r="A56" s="17"/>
      <c r="B56" s="17"/>
      <c r="C56" s="17"/>
      <c r="D56" s="17"/>
      <c r="E56" s="17"/>
      <c r="F56" s="17"/>
      <c r="G56" s="17"/>
      <c r="H56" s="17"/>
      <c r="I56" s="17"/>
      <c r="J56" s="17"/>
    </row>
    <row r="57" spans="1:41" ht="15.75" x14ac:dyDescent="0.25">
      <c r="A57" s="17"/>
      <c r="B57" s="17"/>
      <c r="C57" s="17"/>
      <c r="D57" s="17"/>
      <c r="E57" s="17"/>
      <c r="F57" s="17"/>
      <c r="G57" s="17"/>
      <c r="H57" s="17"/>
      <c r="I57" s="17"/>
      <c r="J57" s="17"/>
    </row>
    <row r="58" spans="1:41" ht="15.75" x14ac:dyDescent="0.25">
      <c r="A58" s="17"/>
      <c r="B58" s="17"/>
      <c r="C58" s="17"/>
      <c r="D58" s="17"/>
      <c r="E58" s="17"/>
      <c r="F58" s="17"/>
      <c r="G58" s="17"/>
      <c r="H58" s="17"/>
      <c r="I58" s="17"/>
      <c r="J58" s="17"/>
    </row>
    <row r="59" spans="1:41" ht="15.75" x14ac:dyDescent="0.25">
      <c r="A59" s="17"/>
      <c r="B59" s="17"/>
      <c r="C59" s="17"/>
      <c r="D59" s="17"/>
      <c r="E59" s="17"/>
      <c r="F59" s="17"/>
      <c r="G59" s="17"/>
      <c r="H59" s="17"/>
      <c r="I59" s="17"/>
      <c r="J59" s="17"/>
    </row>
    <row r="60" spans="1:41" ht="15.75" x14ac:dyDescent="0.25">
      <c r="A60" s="17"/>
      <c r="B60" s="17"/>
      <c r="C60" s="17"/>
      <c r="D60" s="17"/>
      <c r="E60" s="17"/>
      <c r="F60" s="17"/>
      <c r="G60" s="17"/>
      <c r="H60" s="17"/>
      <c r="I60" s="17"/>
      <c r="J60" s="17"/>
    </row>
    <row r="61" spans="1:41" ht="15.75" x14ac:dyDescent="0.25">
      <c r="A61" s="17"/>
      <c r="B61" s="17"/>
      <c r="C61" s="17"/>
      <c r="D61" s="17"/>
      <c r="E61" s="17"/>
      <c r="F61" s="17"/>
      <c r="G61" s="17"/>
      <c r="H61" s="17"/>
      <c r="I61" s="17"/>
      <c r="J61" s="17"/>
    </row>
    <row r="62" spans="1:41" ht="15.75" x14ac:dyDescent="0.25">
      <c r="A62" s="17"/>
      <c r="B62" s="17"/>
      <c r="C62" s="17"/>
      <c r="D62" s="17"/>
      <c r="E62" s="17"/>
      <c r="F62" s="17"/>
      <c r="G62" s="17"/>
      <c r="H62" s="17"/>
      <c r="I62" s="17"/>
      <c r="J62" s="17"/>
    </row>
    <row r="63" spans="1:41" ht="15.75" x14ac:dyDescent="0.25">
      <c r="A63" s="17"/>
      <c r="B63" s="17"/>
      <c r="C63" s="17"/>
      <c r="D63" s="17"/>
      <c r="E63" s="17"/>
      <c r="F63" s="17"/>
      <c r="G63" s="17"/>
      <c r="H63" s="17"/>
      <c r="I63" s="17"/>
      <c r="J63" s="17"/>
    </row>
    <row r="64" spans="1:41" ht="15.75" x14ac:dyDescent="0.25">
      <c r="A64" s="17"/>
      <c r="B64" s="17"/>
      <c r="C64" s="17"/>
      <c r="D64" s="17"/>
      <c r="E64" s="17"/>
      <c r="F64" s="17"/>
      <c r="G64" s="17"/>
      <c r="H64" s="17"/>
      <c r="I64" s="17"/>
      <c r="J64" s="17"/>
    </row>
    <row r="65" spans="1:10" ht="15.75" x14ac:dyDescent="0.25">
      <c r="A65" s="17"/>
      <c r="B65" s="17"/>
      <c r="C65" s="17"/>
      <c r="D65" s="17"/>
      <c r="E65" s="17"/>
      <c r="F65" s="17"/>
      <c r="G65" s="17"/>
      <c r="H65" s="17"/>
      <c r="I65" s="17"/>
      <c r="J65" s="17"/>
    </row>
    <row r="66" spans="1:10" ht="15.75" x14ac:dyDescent="0.25">
      <c r="A66" s="17"/>
      <c r="B66" s="17"/>
      <c r="C66" s="17"/>
      <c r="D66" s="17"/>
      <c r="E66" s="17"/>
      <c r="F66" s="17"/>
      <c r="G66" s="17"/>
      <c r="H66" s="17"/>
      <c r="I66" s="17"/>
      <c r="J66" s="17"/>
    </row>
    <row r="67" spans="1:10" ht="15.75" x14ac:dyDescent="0.25">
      <c r="A67" s="17"/>
      <c r="B67" s="17"/>
      <c r="C67" s="17"/>
      <c r="D67" s="17"/>
      <c r="E67" s="17"/>
      <c r="F67" s="17"/>
      <c r="G67" s="17"/>
      <c r="H67" s="17"/>
      <c r="I67" s="17"/>
      <c r="J67" s="17"/>
    </row>
    <row r="68" spans="1:10" ht="15.75" x14ac:dyDescent="0.25">
      <c r="A68" s="17"/>
      <c r="B68" s="17"/>
      <c r="C68" s="17"/>
      <c r="D68" s="17"/>
      <c r="E68" s="17"/>
      <c r="F68" s="17"/>
      <c r="G68" s="17"/>
      <c r="H68" s="17"/>
      <c r="I68" s="17"/>
      <c r="J68" s="17"/>
    </row>
  </sheetData>
  <protectedRanges>
    <protectedRange sqref="B21" name="III. Construcción"/>
  </protectedRanges>
  <mergeCells count="79">
    <mergeCell ref="A54:J54"/>
    <mergeCell ref="K10:S10"/>
    <mergeCell ref="T10:W10"/>
    <mergeCell ref="B8:J8"/>
    <mergeCell ref="K8:S8"/>
    <mergeCell ref="T8:W8"/>
    <mergeCell ref="B9:J9"/>
    <mergeCell ref="K9:S9"/>
    <mergeCell ref="T9:W9"/>
    <mergeCell ref="B50:J50"/>
    <mergeCell ref="B43:J43"/>
    <mergeCell ref="B44:J44"/>
    <mergeCell ref="B45:J45"/>
    <mergeCell ref="B46:J46"/>
    <mergeCell ref="B47:J47"/>
    <mergeCell ref="B48:J48"/>
    <mergeCell ref="B49:J49"/>
    <mergeCell ref="B35:J35"/>
    <mergeCell ref="B36:J36"/>
    <mergeCell ref="B37:J37"/>
    <mergeCell ref="B38:J38"/>
    <mergeCell ref="C25:E25"/>
    <mergeCell ref="F25:H25"/>
    <mergeCell ref="E27:F27"/>
    <mergeCell ref="A22:J22"/>
    <mergeCell ref="A23:J23"/>
    <mergeCell ref="A24:B24"/>
    <mergeCell ref="I24:J24"/>
    <mergeCell ref="C24:E24"/>
    <mergeCell ref="F24:H24"/>
    <mergeCell ref="A27:B27"/>
    <mergeCell ref="A51:J51"/>
    <mergeCell ref="A52:J52"/>
    <mergeCell ref="A53:J53"/>
    <mergeCell ref="B21:J21"/>
    <mergeCell ref="A33:J33"/>
    <mergeCell ref="A34:J34"/>
    <mergeCell ref="B39:J39"/>
    <mergeCell ref="B40:J40"/>
    <mergeCell ref="B41:J41"/>
    <mergeCell ref="B42:J42"/>
    <mergeCell ref="A25:B25"/>
    <mergeCell ref="I25:J25"/>
    <mergeCell ref="A26:J26"/>
    <mergeCell ref="C27:D27"/>
    <mergeCell ref="G27:H27"/>
    <mergeCell ref="I27:J27"/>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11:J11"/>
    <mergeCell ref="B12:J12"/>
    <mergeCell ref="A13:J13"/>
    <mergeCell ref="C14:J14"/>
    <mergeCell ref="B10:J10"/>
    <mergeCell ref="AL49:AO49"/>
    <mergeCell ref="K41:S41"/>
    <mergeCell ref="T41:AB41"/>
    <mergeCell ref="AC41:AK41"/>
    <mergeCell ref="AL41:AO41"/>
    <mergeCell ref="K45:S45"/>
    <mergeCell ref="T45:AB45"/>
    <mergeCell ref="AC45:AK45"/>
    <mergeCell ref="AL45:AO45"/>
    <mergeCell ref="K49:S49"/>
    <mergeCell ref="T49:AB49"/>
    <mergeCell ref="AC49:AK49"/>
  </mergeCells>
  <phoneticPr fontId="20" type="noConversion"/>
  <dataValidations xWindow="817" yWindow="916" count="16">
    <dataValidation allowBlank="1" showInputMessage="1" showErrorMessage="1" prompt="Monto ejecutado en el trimestre" sqref="H28" xr:uid="{00000000-0002-0000-0000-000000000000}"/>
    <dataValidation allowBlank="1" showInputMessage="1" showErrorMessage="1" prompt="Meta alcanzada en el trimestre" sqref="G28" xr:uid="{00000000-0002-0000-0000-000001000000}"/>
    <dataValidation allowBlank="1" showInputMessage="1" showErrorMessage="1" prompt="Monto presupuestado para el producto" sqref="D31:D32 D28 F28 F30:F32 H30:H32" xr:uid="{00000000-0002-0000-0000-000002000000}"/>
    <dataValidation allowBlank="1" showInputMessage="1" showErrorMessage="1" prompt="Meta anual del indicador" sqref="C28:C32 E28" xr:uid="{00000000-0002-0000-0000-000003000000}"/>
    <dataValidation allowBlank="1" showInputMessage="1" showErrorMessage="1" prompt="Nombre del indicador" sqref="B28" xr:uid="{00000000-0002-0000-0000-000004000000}"/>
    <dataValidation allowBlank="1" showInputMessage="1" showErrorMessage="1" prompt="Nombre de cada producto" sqref="A28"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53:A54 B53:J53" xr:uid="{00000000-0002-0000-0000-000008000000}"/>
    <dataValidation allowBlank="1" showInputMessage="1" showErrorMessage="1" prompt="De existir desvío, explicar razones." sqref="B46:J46 B38:J38 B42:J42 B50:J50" xr:uid="{00000000-0002-0000-0000-000009000000}"/>
    <dataValidation allowBlank="1" showInputMessage="1" showErrorMessage="1" prompt="1. Describir lo plasmado en el presupuesto_x000a_2. Describir lo alcanzado en términos financieros y de producción " sqref="B41:J41 B49:J49 B45:J45 B37:J37" xr:uid="{00000000-0002-0000-0000-00000A000000}"/>
    <dataValidation allowBlank="1" showInputMessage="1" showErrorMessage="1" prompt="¿En qué consiste el producto? su objetivo" sqref="B39:J40 B47:J48 B44:J44 B36:J36" xr:uid="{00000000-0002-0000-0000-00000B000000}"/>
    <dataValidation allowBlank="1" showInputMessage="1" showErrorMessage="1" prompt="Nombre del producto" sqref="B35:J35 B43:J4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20" fitToHeight="0" orientation="portrait" horizontalDpi="4294967295" verticalDpi="4294967295"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SEMESTRAL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Madeline Matos</cp:lastModifiedBy>
  <cp:lastPrinted>2025-07-04T13:33:33Z</cp:lastPrinted>
  <dcterms:created xsi:type="dcterms:W3CDTF">2021-03-22T15:50:10Z</dcterms:created>
  <dcterms:modified xsi:type="dcterms:W3CDTF">2025-07-16T14:18:26Z</dcterms:modified>
</cp:coreProperties>
</file>